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e Russell\Desktop\Clandeboye\"/>
    </mc:Choice>
  </mc:AlternateContent>
  <xr:revisionPtr revIDLastSave="0" documentId="10_ncr:8100000_{00B886E1-3A5F-4AD1-A3CF-DC9BBDA2E720}" xr6:coauthVersionLast="34" xr6:coauthVersionMax="34" xr10:uidLastSave="{00000000-0000-0000-0000-000000000000}"/>
  <bookViews>
    <workbookView xWindow="0" yWindow="0" windowWidth="20490" windowHeight="6045" xr2:uid="{A013A157-C47D-43A9-8CDF-88CE579B79A0}"/>
  </bookViews>
  <sheets>
    <sheet name="Sheet1" sheetId="1" r:id="rId1"/>
  </sheets>
  <externalReferences>
    <externalReference r:id="rId2"/>
  </externalReferences>
  <definedNames>
    <definedName name="Entry">[1]Entries!$B$7:$E$402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K53" i="1" s="1"/>
  <c r="I53" i="1"/>
  <c r="C53" i="1"/>
  <c r="B53" i="1"/>
  <c r="K52" i="1"/>
  <c r="J52" i="1"/>
  <c r="I52" i="1"/>
  <c r="C52" i="1"/>
  <c r="B52" i="1"/>
  <c r="J51" i="1"/>
  <c r="K51" i="1" s="1"/>
  <c r="I51" i="1"/>
  <c r="C51" i="1"/>
  <c r="B51" i="1"/>
  <c r="K50" i="1"/>
  <c r="J50" i="1"/>
  <c r="C50" i="1"/>
  <c r="B50" i="1"/>
  <c r="K49" i="1"/>
  <c r="J49" i="1"/>
  <c r="I49" i="1"/>
  <c r="C49" i="1"/>
  <c r="B49" i="1"/>
  <c r="J48" i="1"/>
  <c r="K48" i="1" s="1"/>
  <c r="I48" i="1"/>
  <c r="C48" i="1"/>
  <c r="B48" i="1"/>
  <c r="K47" i="1"/>
  <c r="J47" i="1"/>
  <c r="I47" i="1"/>
  <c r="C47" i="1"/>
  <c r="B47" i="1"/>
  <c r="J46" i="1"/>
  <c r="K46" i="1" s="1"/>
  <c r="I46" i="1"/>
  <c r="C46" i="1"/>
  <c r="B46" i="1"/>
  <c r="K45" i="1"/>
  <c r="J45" i="1"/>
  <c r="I45" i="1"/>
  <c r="C45" i="1"/>
  <c r="B45" i="1"/>
  <c r="J44" i="1"/>
  <c r="K44" i="1" s="1"/>
  <c r="I44" i="1"/>
  <c r="C44" i="1"/>
  <c r="B44" i="1"/>
  <c r="K43" i="1"/>
  <c r="J43" i="1"/>
  <c r="I43" i="1"/>
  <c r="C43" i="1"/>
  <c r="B43" i="1"/>
  <c r="J42" i="1"/>
  <c r="K42" i="1" s="1"/>
  <c r="I42" i="1"/>
  <c r="C42" i="1"/>
  <c r="B42" i="1"/>
  <c r="K41" i="1"/>
  <c r="J41" i="1"/>
  <c r="I41" i="1"/>
  <c r="C41" i="1"/>
  <c r="B41" i="1"/>
  <c r="J40" i="1"/>
  <c r="K40" i="1" s="1"/>
  <c r="I40" i="1"/>
  <c r="C40" i="1"/>
  <c r="B40" i="1"/>
  <c r="K39" i="1"/>
  <c r="J39" i="1"/>
  <c r="I39" i="1"/>
  <c r="C39" i="1"/>
  <c r="B39" i="1"/>
  <c r="J38" i="1"/>
  <c r="K38" i="1" s="1"/>
  <c r="I38" i="1"/>
  <c r="C38" i="1"/>
  <c r="B38" i="1"/>
  <c r="K37" i="1"/>
  <c r="J37" i="1"/>
  <c r="I37" i="1"/>
  <c r="C37" i="1"/>
  <c r="B37" i="1"/>
  <c r="J36" i="1"/>
  <c r="K36" i="1" s="1"/>
  <c r="I36" i="1"/>
  <c r="C36" i="1"/>
  <c r="B36" i="1"/>
  <c r="K35" i="1"/>
  <c r="J35" i="1"/>
  <c r="I35" i="1"/>
  <c r="C35" i="1"/>
  <c r="B35" i="1"/>
  <c r="J34" i="1"/>
  <c r="K34" i="1" s="1"/>
  <c r="I34" i="1"/>
  <c r="C34" i="1"/>
  <c r="B34" i="1"/>
  <c r="K33" i="1"/>
  <c r="J33" i="1"/>
  <c r="I33" i="1"/>
  <c r="C33" i="1"/>
  <c r="B33" i="1"/>
  <c r="J32" i="1"/>
  <c r="K32" i="1" s="1"/>
  <c r="I32" i="1"/>
  <c r="C32" i="1"/>
  <c r="B32" i="1"/>
  <c r="K31" i="1"/>
  <c r="J31" i="1"/>
  <c r="I31" i="1"/>
  <c r="C31" i="1"/>
  <c r="B31" i="1"/>
  <c r="J30" i="1"/>
  <c r="K30" i="1" s="1"/>
  <c r="I30" i="1"/>
  <c r="C30" i="1"/>
  <c r="B30" i="1"/>
  <c r="K29" i="1"/>
  <c r="J29" i="1"/>
  <c r="I29" i="1"/>
  <c r="C29" i="1"/>
  <c r="B29" i="1"/>
  <c r="J28" i="1"/>
  <c r="K28" i="1" s="1"/>
  <c r="I28" i="1"/>
  <c r="C28" i="1"/>
  <c r="B28" i="1"/>
  <c r="K27" i="1"/>
  <c r="J27" i="1"/>
  <c r="I27" i="1"/>
  <c r="C27" i="1"/>
  <c r="B27" i="1"/>
  <c r="J26" i="1"/>
  <c r="K26" i="1" s="1"/>
  <c r="I26" i="1"/>
  <c r="C26" i="1"/>
  <c r="B26" i="1"/>
  <c r="K25" i="1"/>
  <c r="J25" i="1"/>
  <c r="I25" i="1"/>
  <c r="C25" i="1"/>
  <c r="B25" i="1"/>
  <c r="J24" i="1"/>
  <c r="K24" i="1" s="1"/>
  <c r="I24" i="1"/>
  <c r="C24" i="1"/>
  <c r="B24" i="1"/>
  <c r="K23" i="1"/>
  <c r="J23" i="1"/>
  <c r="I23" i="1"/>
  <c r="C23" i="1"/>
  <c r="B23" i="1"/>
  <c r="J19" i="1"/>
  <c r="K19" i="1" s="1"/>
  <c r="I19" i="1"/>
  <c r="C19" i="1"/>
  <c r="B19" i="1"/>
  <c r="K18" i="1"/>
  <c r="J18" i="1"/>
  <c r="I18" i="1"/>
  <c r="C18" i="1"/>
  <c r="B18" i="1"/>
  <c r="J17" i="1"/>
  <c r="K17" i="1" s="1"/>
  <c r="I17" i="1"/>
  <c r="C17" i="1"/>
  <c r="B17" i="1"/>
  <c r="K16" i="1"/>
  <c r="J16" i="1"/>
  <c r="I16" i="1"/>
  <c r="C16" i="1"/>
  <c r="B16" i="1"/>
  <c r="J15" i="1"/>
  <c r="K15" i="1" s="1"/>
  <c r="I15" i="1"/>
  <c r="C15" i="1"/>
  <c r="B15" i="1"/>
  <c r="K14" i="1"/>
  <c r="J14" i="1"/>
  <c r="I14" i="1"/>
  <c r="C14" i="1"/>
  <c r="B14" i="1"/>
  <c r="J13" i="1"/>
  <c r="K13" i="1" s="1"/>
  <c r="I13" i="1"/>
  <c r="C13" i="1"/>
  <c r="B13" i="1"/>
  <c r="K12" i="1"/>
  <c r="J12" i="1"/>
  <c r="I12" i="1"/>
  <c r="C12" i="1"/>
  <c r="B12" i="1"/>
  <c r="J11" i="1"/>
  <c r="K11" i="1" s="1"/>
  <c r="I11" i="1"/>
  <c r="C11" i="1"/>
  <c r="B11" i="1"/>
</calcChain>
</file>

<file path=xl/sharedStrings.xml><?xml version="1.0" encoding="utf-8"?>
<sst xmlns="http://schemas.openxmlformats.org/spreadsheetml/2006/main" count="19" uniqueCount="14">
  <si>
    <t xml:space="preserve">North Down AC </t>
  </si>
  <si>
    <t>Clandeboye Trail Race</t>
  </si>
  <si>
    <t>6th September 2018</t>
  </si>
  <si>
    <t>Results: Finishing Order</t>
  </si>
  <si>
    <t>Results: Net Time</t>
  </si>
  <si>
    <t>4k</t>
  </si>
  <si>
    <t>Position</t>
  </si>
  <si>
    <t>Time</t>
  </si>
  <si>
    <t>Name</t>
  </si>
  <si>
    <t>Bib</t>
  </si>
  <si>
    <t>Handicap</t>
  </si>
  <si>
    <t>Net Time</t>
  </si>
  <si>
    <t>8k</t>
  </si>
  <si>
    <t>Michelle Sandford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</si>
</sst>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14" fontId="1" fillId="0" borderId="1" xfId="0" applyNumberFormat="1" applyFont="1" applyBorder="1"/>
    <xf numFmtId="2" fontId="0" fillId="0" borderId="1" xfId="0" applyNumberFormat="1" applyFont="1" applyBorder="1"/>
    <xf numFmtId="0" fontId="0" fillId="0" borderId="1" xfId="0" applyFont="1" applyBorder="1"/>
    <xf numFmtId="0" fontId="0" fillId="0" borderId="0" xfId="0" applyFont="1"/>
    <xf numFmtId="2" fontId="1" fillId="2" borderId="1" xfId="0" applyNumberFormat="1" applyFont="1" applyFill="1" applyBorder="1"/>
    <xf numFmtId="0" fontId="0" fillId="3" borderId="1" xfId="0" applyFill="1" applyBorder="1"/>
    <xf numFmtId="0" fontId="0" fillId="0" borderId="1" xfId="0" applyBorder="1"/>
    <xf numFmtId="2" fontId="0" fillId="0" borderId="1" xfId="0" applyNumberFormat="1" applyBorder="1"/>
    <xf numFmtId="0" fontId="1" fillId="0" borderId="0" xfId="0" applyFont="1" applyBorder="1"/>
    <xf numFmtId="2" fontId="0" fillId="0" borderId="0" xfId="0" applyNumberFormat="1" applyFont="1" applyBorder="1"/>
    <xf numFmtId="0" fontId="0" fillId="0" borderId="0" xfId="0" applyFont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5" fillId="0" borderId="0" xfId="0" applyFont="1" applyFill="1" applyBorder="1"/>
    <xf numFmtId="0" fontId="3" fillId="0" borderId="0" xfId="0" applyFont="1" applyBorder="1"/>
    <xf numFmtId="0" fontId="1" fillId="0" borderId="2" xfId="0" applyFon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Hawt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start position"/>
      <sheetName val="Results worksheet"/>
      <sheetName val="Sheet2"/>
      <sheetName val=" Final results  "/>
    </sheetNames>
    <sheetDataSet>
      <sheetData sheetId="0">
        <row r="7">
          <cell r="B7">
            <v>66</v>
          </cell>
          <cell r="C7" t="str">
            <v>Joanne Kelly</v>
          </cell>
          <cell r="D7">
            <v>1.8055555555555557E-2</v>
          </cell>
          <cell r="E7">
            <v>0</v>
          </cell>
        </row>
        <row r="8">
          <cell r="B8">
            <v>67</v>
          </cell>
          <cell r="C8" t="str">
            <v>Zak Gillan</v>
          </cell>
          <cell r="D8">
            <v>1.5277777777777777E-2</v>
          </cell>
          <cell r="E8">
            <v>3</v>
          </cell>
        </row>
        <row r="9">
          <cell r="B9">
            <v>68</v>
          </cell>
          <cell r="C9" t="str">
            <v>Ben Jenkins</v>
          </cell>
          <cell r="D9">
            <v>1.4583333333333332E-2</v>
          </cell>
          <cell r="E9">
            <v>4</v>
          </cell>
        </row>
        <row r="10">
          <cell r="B10">
            <v>69</v>
          </cell>
          <cell r="C10" t="str">
            <v>Jamie Gaw</v>
          </cell>
          <cell r="D10">
            <v>1.4143518518518519E-2</v>
          </cell>
          <cell r="E10">
            <v>5</v>
          </cell>
        </row>
        <row r="11">
          <cell r="B11">
            <v>70</v>
          </cell>
          <cell r="C11" t="str">
            <v>Murphy Miller</v>
          </cell>
          <cell r="D11">
            <v>1.3888888888888888E-2</v>
          </cell>
          <cell r="E11">
            <v>5</v>
          </cell>
        </row>
        <row r="12">
          <cell r="B12">
            <v>71</v>
          </cell>
          <cell r="C12" t="str">
            <v>Cameron Jenkins</v>
          </cell>
          <cell r="D12">
            <v>1.3888888888888888E-2</v>
          </cell>
          <cell r="E12">
            <v>6</v>
          </cell>
        </row>
        <row r="13">
          <cell r="B13">
            <v>72</v>
          </cell>
          <cell r="C13" t="str">
            <v>Adam Skelly</v>
          </cell>
          <cell r="D13">
            <v>1.3136574074074077E-2</v>
          </cell>
          <cell r="E13">
            <v>7</v>
          </cell>
        </row>
        <row r="14">
          <cell r="B14">
            <v>73</v>
          </cell>
          <cell r="C14" t="str">
            <v>John Ewing</v>
          </cell>
          <cell r="D14">
            <v>1.247685185185185E-2</v>
          </cell>
          <cell r="E14">
            <v>7</v>
          </cell>
        </row>
        <row r="15">
          <cell r="B15">
            <v>74</v>
          </cell>
          <cell r="C15" t="str">
            <v>Jakob Swann</v>
          </cell>
          <cell r="D15">
            <v>1.2430555555555554E-2</v>
          </cell>
          <cell r="E15">
            <v>7</v>
          </cell>
        </row>
        <row r="16">
          <cell r="B16">
            <v>75</v>
          </cell>
          <cell r="C16" t="str">
            <v>Connor Griffin</v>
          </cell>
          <cell r="D16">
            <v>1.5590277777777778E-2</v>
          </cell>
          <cell r="E16">
            <v>3</v>
          </cell>
        </row>
        <row r="17">
          <cell r="B17">
            <v>76</v>
          </cell>
        </row>
        <row r="18">
          <cell r="B18">
            <v>1</v>
          </cell>
          <cell r="C18" t="str">
            <v>Claire McGready</v>
          </cell>
          <cell r="D18">
            <v>4.3055555555555562E-2</v>
          </cell>
          <cell r="E18">
            <v>0</v>
          </cell>
        </row>
        <row r="19">
          <cell r="B19">
            <v>2</v>
          </cell>
          <cell r="C19" t="str">
            <v>Pat O'Driscoll</v>
          </cell>
          <cell r="D19">
            <v>4.2986111111111114E-2</v>
          </cell>
          <cell r="E19">
            <v>0</v>
          </cell>
        </row>
        <row r="20">
          <cell r="B20">
            <v>3</v>
          </cell>
          <cell r="C20" t="str">
            <v>Paula Simpson</v>
          </cell>
          <cell r="D20">
            <v>4.027777777777778E-2</v>
          </cell>
          <cell r="E20">
            <v>3</v>
          </cell>
        </row>
        <row r="21">
          <cell r="B21">
            <v>4</v>
          </cell>
          <cell r="C21" t="str">
            <v>Scott Symington</v>
          </cell>
          <cell r="D21">
            <v>3.7499999999999999E-2</v>
          </cell>
          <cell r="E21">
            <v>6</v>
          </cell>
        </row>
        <row r="22">
          <cell r="B22">
            <v>5</v>
          </cell>
          <cell r="C22" t="str">
            <v>Ian McCreery</v>
          </cell>
          <cell r="D22">
            <v>3.6111111111111115E-2</v>
          </cell>
          <cell r="E22">
            <v>7</v>
          </cell>
        </row>
        <row r="23">
          <cell r="B23">
            <v>6</v>
          </cell>
          <cell r="C23" t="str">
            <v>Michelle Sandford</v>
          </cell>
          <cell r="D23">
            <v>3.6111111111111115E-2</v>
          </cell>
          <cell r="E23">
            <v>7</v>
          </cell>
        </row>
        <row r="24">
          <cell r="B24">
            <v>7</v>
          </cell>
          <cell r="C24" t="str">
            <v>Colin McEvoy</v>
          </cell>
          <cell r="D24">
            <v>3.4722222222222224E-2</v>
          </cell>
          <cell r="E24">
            <v>9</v>
          </cell>
        </row>
        <row r="25">
          <cell r="B25">
            <v>8</v>
          </cell>
          <cell r="C25" t="str">
            <v>Michael Stevenson</v>
          </cell>
          <cell r="D25">
            <v>3.4027777777777775E-2</v>
          </cell>
          <cell r="E25">
            <v>9</v>
          </cell>
        </row>
        <row r="26">
          <cell r="B26">
            <v>9</v>
          </cell>
          <cell r="C26" t="str">
            <v>Claire Scott</v>
          </cell>
          <cell r="D26">
            <v>3.3333333333333333E-2</v>
          </cell>
          <cell r="E26">
            <v>10</v>
          </cell>
        </row>
        <row r="27">
          <cell r="B27">
            <v>33</v>
          </cell>
          <cell r="C27" t="str">
            <v>Helen Byers</v>
          </cell>
          <cell r="D27">
            <v>3.3333333333333333E-2</v>
          </cell>
          <cell r="E27">
            <v>10</v>
          </cell>
        </row>
        <row r="28">
          <cell r="B28">
            <v>10</v>
          </cell>
          <cell r="C28" t="str">
            <v>Mick Hall</v>
          </cell>
          <cell r="D28">
            <v>3.2581018518518516E-2</v>
          </cell>
          <cell r="E28">
            <v>11</v>
          </cell>
        </row>
        <row r="29">
          <cell r="B29">
            <v>11</v>
          </cell>
          <cell r="C29" t="str">
            <v>Roy Sittlington</v>
          </cell>
          <cell r="D29">
            <v>3.2569444444444443E-2</v>
          </cell>
          <cell r="E29">
            <v>11</v>
          </cell>
        </row>
        <row r="30">
          <cell r="B30">
            <v>12</v>
          </cell>
          <cell r="C30" t="str">
            <v>John Ferguson</v>
          </cell>
          <cell r="D30">
            <v>3.229166666666667E-2</v>
          </cell>
          <cell r="E30">
            <v>11</v>
          </cell>
        </row>
        <row r="31">
          <cell r="B31">
            <v>13</v>
          </cell>
          <cell r="C31" t="str">
            <v>Mitchell Brown</v>
          </cell>
          <cell r="D31">
            <v>3.0555555555555555E-2</v>
          </cell>
          <cell r="E31">
            <v>13</v>
          </cell>
        </row>
        <row r="32">
          <cell r="B32">
            <v>14</v>
          </cell>
          <cell r="C32" t="str">
            <v>Simon Sexton</v>
          </cell>
          <cell r="D32">
            <v>2.9861111111111113E-2</v>
          </cell>
          <cell r="E32">
            <v>14</v>
          </cell>
        </row>
        <row r="33">
          <cell r="B33">
            <v>15</v>
          </cell>
          <cell r="C33" t="str">
            <v>Keith Gilmore</v>
          </cell>
          <cell r="D33">
            <v>2.9861111111111113E-2</v>
          </cell>
          <cell r="E33">
            <v>14</v>
          </cell>
        </row>
        <row r="34">
          <cell r="B34">
            <v>16</v>
          </cell>
          <cell r="C34" t="str">
            <v>Glenn Armstrong</v>
          </cell>
          <cell r="D34">
            <v>2.9861111111111113E-2</v>
          </cell>
          <cell r="E34">
            <v>14</v>
          </cell>
        </row>
        <row r="35">
          <cell r="B35">
            <v>17</v>
          </cell>
          <cell r="C35" t="str">
            <v>Valerie McDonough</v>
          </cell>
          <cell r="D35">
            <v>2.9629629629629627E-2</v>
          </cell>
          <cell r="E35">
            <v>14</v>
          </cell>
        </row>
        <row r="36">
          <cell r="B36">
            <v>18</v>
          </cell>
          <cell r="C36" t="str">
            <v>Andrew Muir</v>
          </cell>
          <cell r="D36">
            <v>2.9583333333333336E-2</v>
          </cell>
          <cell r="E36">
            <v>14</v>
          </cell>
        </row>
        <row r="37">
          <cell r="B37">
            <v>19</v>
          </cell>
          <cell r="C37" t="str">
            <v>Alasdair Mair</v>
          </cell>
          <cell r="D37">
            <v>2.9189814814814811E-2</v>
          </cell>
          <cell r="E37">
            <v>15</v>
          </cell>
        </row>
        <row r="38">
          <cell r="B38">
            <v>20</v>
          </cell>
          <cell r="C38" t="str">
            <v>Philip Mulligan</v>
          </cell>
          <cell r="D38">
            <v>2.9166666666666664E-2</v>
          </cell>
          <cell r="E38">
            <v>15</v>
          </cell>
        </row>
        <row r="39">
          <cell r="B39">
            <v>21</v>
          </cell>
          <cell r="C39" t="str">
            <v>Scott Nelson</v>
          </cell>
          <cell r="D39">
            <v>2.8993055555555553E-2</v>
          </cell>
          <cell r="E39">
            <v>15</v>
          </cell>
        </row>
        <row r="40">
          <cell r="B40">
            <v>22</v>
          </cell>
          <cell r="C40" t="str">
            <v>Sean Nickel</v>
          </cell>
          <cell r="D40">
            <v>2.8912037037037038E-2</v>
          </cell>
          <cell r="E40">
            <v>15</v>
          </cell>
        </row>
        <row r="41">
          <cell r="B41">
            <v>34</v>
          </cell>
          <cell r="C41" t="str">
            <v>Chris Moran</v>
          </cell>
          <cell r="D41">
            <v>2.8472222222222222E-2</v>
          </cell>
          <cell r="E41">
            <v>16</v>
          </cell>
        </row>
        <row r="42">
          <cell r="B42">
            <v>23</v>
          </cell>
          <cell r="C42" t="str">
            <v>Steven Donegan</v>
          </cell>
          <cell r="D42">
            <v>2.8287037037037038E-2</v>
          </cell>
          <cell r="E42">
            <v>16</v>
          </cell>
        </row>
        <row r="43">
          <cell r="B43">
            <v>24</v>
          </cell>
          <cell r="C43" t="str">
            <v>Simeon Cathcart</v>
          </cell>
          <cell r="D43">
            <v>2.7777777777777776E-2</v>
          </cell>
          <cell r="E43">
            <v>16</v>
          </cell>
        </row>
        <row r="44">
          <cell r="B44">
            <v>25</v>
          </cell>
          <cell r="C44" t="str">
            <v>Gerard Irvine</v>
          </cell>
          <cell r="D44">
            <v>2.7777777777777776E-2</v>
          </cell>
          <cell r="E44">
            <v>16</v>
          </cell>
        </row>
        <row r="45">
          <cell r="B45">
            <v>26</v>
          </cell>
          <cell r="C45" t="str">
            <v>Philip Bailie</v>
          </cell>
          <cell r="D45">
            <v>2.6574074074074073E-2</v>
          </cell>
          <cell r="E45">
            <v>18</v>
          </cell>
        </row>
        <row r="46">
          <cell r="B46">
            <v>27</v>
          </cell>
          <cell r="C46" t="str">
            <v>Sarah Grant</v>
          </cell>
          <cell r="D46">
            <v>2.6388888888888889E-2</v>
          </cell>
          <cell r="E46">
            <v>18</v>
          </cell>
        </row>
        <row r="47">
          <cell r="B47">
            <v>28</v>
          </cell>
          <cell r="C47" t="str">
            <v>David Massey</v>
          </cell>
          <cell r="D47">
            <v>2.6388888888888889E-2</v>
          </cell>
          <cell r="E47">
            <v>18</v>
          </cell>
        </row>
        <row r="48">
          <cell r="B48">
            <v>29</v>
          </cell>
          <cell r="C48" t="str">
            <v>Jack Bradshaw</v>
          </cell>
          <cell r="D48">
            <v>2.5659722222222223E-2</v>
          </cell>
          <cell r="E48">
            <v>19</v>
          </cell>
        </row>
        <row r="49">
          <cell r="B49">
            <v>30</v>
          </cell>
          <cell r="D49">
            <v>2.4305555555555556E-2</v>
          </cell>
          <cell r="E49">
            <v>20</v>
          </cell>
        </row>
        <row r="50">
          <cell r="B50">
            <v>31</v>
          </cell>
          <cell r="C50" t="str">
            <v>Dennis Scott</v>
          </cell>
          <cell r="D50">
            <v>2.3946759259259261E-2</v>
          </cell>
          <cell r="E50">
            <v>21</v>
          </cell>
        </row>
        <row r="51">
          <cell r="B51">
            <v>32</v>
          </cell>
          <cell r="D51">
            <v>2.2222222222222223E-2</v>
          </cell>
          <cell r="E51">
            <v>23</v>
          </cell>
        </row>
        <row r="52">
          <cell r="B52">
            <v>35</v>
          </cell>
        </row>
        <row r="53">
          <cell r="B53">
            <v>36</v>
          </cell>
        </row>
        <row r="54">
          <cell r="B54">
            <v>37</v>
          </cell>
        </row>
        <row r="55">
          <cell r="B55">
            <v>38</v>
          </cell>
        </row>
        <row r="56">
          <cell r="B56">
            <v>39</v>
          </cell>
        </row>
      </sheetData>
      <sheetData sheetId="1"/>
      <sheetData sheetId="2">
        <row r="11">
          <cell r="B11">
            <v>19.32</v>
          </cell>
          <cell r="D11" t="str">
            <v>Joanne Kelly</v>
          </cell>
        </row>
        <row r="12">
          <cell r="B12">
            <v>19.37</v>
          </cell>
          <cell r="D12" t="str">
            <v>Connor Griffin</v>
          </cell>
        </row>
        <row r="13">
          <cell r="B13">
            <v>20.09</v>
          </cell>
          <cell r="D13" t="str">
            <v>Jamie Gaw</v>
          </cell>
        </row>
        <row r="14">
          <cell r="B14">
            <v>20.329999999999998</v>
          </cell>
          <cell r="D14" t="str">
            <v>Ben Jenkins</v>
          </cell>
        </row>
        <row r="15">
          <cell r="B15">
            <v>21.01</v>
          </cell>
          <cell r="D15" t="str">
            <v>Jakob Swann</v>
          </cell>
        </row>
        <row r="16">
          <cell r="B16">
            <v>21.1</v>
          </cell>
          <cell r="D16" t="str">
            <v>John Ewing</v>
          </cell>
        </row>
        <row r="17">
          <cell r="B17">
            <v>21.13</v>
          </cell>
          <cell r="D17" t="str">
            <v>Cameron Jenkins</v>
          </cell>
        </row>
        <row r="18">
          <cell r="B18">
            <v>21.5</v>
          </cell>
          <cell r="D18" t="str">
            <v>Murphy Miller</v>
          </cell>
        </row>
        <row r="19">
          <cell r="B19">
            <v>22.27</v>
          </cell>
          <cell r="D19" t="str">
            <v>Adam Skelly</v>
          </cell>
        </row>
        <row r="23">
          <cell r="B23">
            <v>44.5</v>
          </cell>
          <cell r="D23" t="str">
            <v>Helen Byers</v>
          </cell>
        </row>
        <row r="24">
          <cell r="B24">
            <v>45.27</v>
          </cell>
          <cell r="D24" t="str">
            <v>Mitchell Brown</v>
          </cell>
        </row>
        <row r="25">
          <cell r="B25">
            <v>46.12</v>
          </cell>
          <cell r="D25" t="str">
            <v>Claire McGready</v>
          </cell>
        </row>
        <row r="26">
          <cell r="B26">
            <v>47.03</v>
          </cell>
          <cell r="D26" t="str">
            <v>Alasdair Mair</v>
          </cell>
        </row>
        <row r="27">
          <cell r="B27">
            <v>47.2</v>
          </cell>
          <cell r="D27" t="str">
            <v>Philip Mulligan</v>
          </cell>
        </row>
        <row r="28">
          <cell r="B28">
            <v>47.38</v>
          </cell>
          <cell r="D28" t="str">
            <v>Colin McEvoy</v>
          </cell>
        </row>
        <row r="29">
          <cell r="B29">
            <v>47.48</v>
          </cell>
          <cell r="D29" t="str">
            <v>Simon Sexton</v>
          </cell>
        </row>
        <row r="30">
          <cell r="B30">
            <v>48.06</v>
          </cell>
          <cell r="D30" t="str">
            <v>Mick Hall</v>
          </cell>
        </row>
        <row r="31">
          <cell r="B31">
            <v>48.08</v>
          </cell>
          <cell r="D31" t="str">
            <v>Roy Sittlington</v>
          </cell>
        </row>
        <row r="32">
          <cell r="B32">
            <v>48.26</v>
          </cell>
          <cell r="D32" t="str">
            <v>John Ferguson</v>
          </cell>
        </row>
        <row r="33">
          <cell r="B33">
            <v>48.26</v>
          </cell>
          <cell r="D33" t="str">
            <v>Claire Scott</v>
          </cell>
        </row>
        <row r="34">
          <cell r="B34">
            <v>48.27</v>
          </cell>
          <cell r="D34" t="str">
            <v>Jack Bradshaw</v>
          </cell>
        </row>
        <row r="35">
          <cell r="B35">
            <v>48.3</v>
          </cell>
          <cell r="D35" t="str">
            <v>Scott Nelson</v>
          </cell>
        </row>
        <row r="36">
          <cell r="B36">
            <v>48.34</v>
          </cell>
          <cell r="D36" t="str">
            <v>Keith Gilmore</v>
          </cell>
        </row>
        <row r="37">
          <cell r="B37">
            <v>48.45</v>
          </cell>
          <cell r="D37" t="str">
            <v>Sean Nickel</v>
          </cell>
        </row>
        <row r="38">
          <cell r="B38">
            <v>49.03</v>
          </cell>
          <cell r="D38" t="str">
            <v>Valerie McDonough</v>
          </cell>
        </row>
        <row r="39">
          <cell r="B39">
            <v>49.03</v>
          </cell>
          <cell r="D39" t="str">
            <v>Steven Donegan</v>
          </cell>
        </row>
        <row r="40">
          <cell r="B40">
            <v>49.04</v>
          </cell>
          <cell r="D40" t="str">
            <v>Chris Moran</v>
          </cell>
        </row>
        <row r="41">
          <cell r="B41">
            <v>49.07</v>
          </cell>
          <cell r="D41" t="str">
            <v>Simeon Cathcart</v>
          </cell>
        </row>
        <row r="42">
          <cell r="B42">
            <v>49.1</v>
          </cell>
          <cell r="D42" t="str">
            <v>Ian McCreery</v>
          </cell>
        </row>
        <row r="43">
          <cell r="B43">
            <v>49.17</v>
          </cell>
          <cell r="D43" t="str">
            <v>David Massey</v>
          </cell>
        </row>
        <row r="44">
          <cell r="B44">
            <v>49.2</v>
          </cell>
          <cell r="D44" t="str">
            <v>Philip Bailie</v>
          </cell>
        </row>
        <row r="45">
          <cell r="B45">
            <v>49.23</v>
          </cell>
          <cell r="D45" t="str">
            <v>Scott Symington</v>
          </cell>
        </row>
        <row r="46">
          <cell r="B46">
            <v>49.23</v>
          </cell>
          <cell r="D46" t="str">
            <v>Dennis Scott</v>
          </cell>
        </row>
        <row r="47">
          <cell r="B47">
            <v>49.29</v>
          </cell>
          <cell r="D47" t="str">
            <v>Michael Stevenson</v>
          </cell>
        </row>
        <row r="48">
          <cell r="B48">
            <v>49.31</v>
          </cell>
          <cell r="D48" t="str">
            <v>Glenn Armstrong</v>
          </cell>
        </row>
        <row r="49">
          <cell r="B49">
            <v>49.39</v>
          </cell>
          <cell r="D49" t="str">
            <v>Andrew Muir</v>
          </cell>
        </row>
        <row r="50">
          <cell r="B50">
            <v>49.53</v>
          </cell>
          <cell r="D50" t="str">
            <v>Sarah Grant</v>
          </cell>
        </row>
        <row r="51">
          <cell r="B51">
            <v>50.44</v>
          </cell>
          <cell r="D51" t="str">
            <v>Paula Simpson</v>
          </cell>
        </row>
        <row r="52">
          <cell r="B52">
            <v>52.31</v>
          </cell>
          <cell r="D52" t="str">
            <v>Michelle Sandford</v>
          </cell>
        </row>
        <row r="53">
          <cell r="B53">
            <v>53.58</v>
          </cell>
          <cell r="D53" t="str">
            <v>Pat O'Driscoll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2AE8C-DC0F-481F-970A-6B59F8E71FA2}">
  <dimension ref="A1:K53"/>
  <sheetViews>
    <sheetView tabSelected="1" topLeftCell="A17" workbookViewId="0">
      <selection activeCell="F33" sqref="F33"/>
    </sheetView>
  </sheetViews>
  <sheetFormatPr defaultRowHeight="15" x14ac:dyDescent="0.25"/>
  <cols>
    <col min="1" max="2" width="9.140625" style="1"/>
    <col min="3" max="3" width="29.42578125" customWidth="1"/>
    <col min="5" max="5" width="1" customWidth="1"/>
    <col min="7" max="8" width="0" hidden="1" customWidth="1"/>
    <col min="9" max="9" width="18.7109375" customWidth="1"/>
    <col min="10" max="10" width="0" hidden="1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2" t="s">
        <v>2</v>
      </c>
    </row>
    <row r="8" spans="1:11" s="3" customFormat="1" ht="18.75" x14ac:dyDescent="0.3">
      <c r="A8" s="3" t="s">
        <v>3</v>
      </c>
      <c r="F8" s="3" t="s">
        <v>4</v>
      </c>
    </row>
    <row r="9" spans="1:11" ht="23.25" x14ac:dyDescent="0.35">
      <c r="A9" s="4" t="s">
        <v>5</v>
      </c>
      <c r="F9" s="3" t="s">
        <v>5</v>
      </c>
      <c r="G9" s="3"/>
      <c r="H9" s="5"/>
      <c r="I9" s="5"/>
      <c r="J9" s="5"/>
      <c r="K9" s="6"/>
    </row>
    <row r="10" spans="1:11" s="1" customFormat="1" x14ac:dyDescent="0.25">
      <c r="A10" s="7" t="s">
        <v>6</v>
      </c>
      <c r="B10" s="7" t="s">
        <v>7</v>
      </c>
      <c r="C10" s="7" t="s">
        <v>8</v>
      </c>
      <c r="F10" s="7" t="s">
        <v>6</v>
      </c>
      <c r="G10" s="8" t="s">
        <v>7</v>
      </c>
      <c r="H10" s="9" t="s">
        <v>9</v>
      </c>
      <c r="I10" s="7" t="s">
        <v>8</v>
      </c>
      <c r="J10" s="7" t="s">
        <v>10</v>
      </c>
      <c r="K10" s="10" t="s">
        <v>11</v>
      </c>
    </row>
    <row r="11" spans="1:11" x14ac:dyDescent="0.25">
      <c r="A11" s="7">
        <v>1</v>
      </c>
      <c r="B11" s="11">
        <f>'[1]Results worksheet'!B11</f>
        <v>19.32</v>
      </c>
      <c r="C11" s="12" t="str">
        <f>'[1]Results worksheet'!D11</f>
        <v>Joanne Kelly</v>
      </c>
      <c r="D11" s="13"/>
      <c r="E11" s="13"/>
      <c r="F11" s="7">
        <v>1</v>
      </c>
      <c r="G11" s="14">
        <v>21.01</v>
      </c>
      <c r="H11" s="15">
        <v>74</v>
      </c>
      <c r="I11" s="16" t="str">
        <f>IF(ISBLANK(H11),"",VLOOKUP(H11,Entry,2,FALSE))</f>
        <v>Jakob Swann</v>
      </c>
      <c r="J11" s="17">
        <f>IF(ISBLANK(H11),"",VLOOKUP(H11,Entry,4,FALSE))</f>
        <v>7</v>
      </c>
      <c r="K11" s="17">
        <f>G11-J11</f>
        <v>14.010000000000002</v>
      </c>
    </row>
    <row r="12" spans="1:11" x14ac:dyDescent="0.25">
      <c r="A12" s="7">
        <v>2</v>
      </c>
      <c r="B12" s="11">
        <f>'[1]Results worksheet'!B12</f>
        <v>19.37</v>
      </c>
      <c r="C12" s="12" t="str">
        <f>'[1]Results worksheet'!D12</f>
        <v>Connor Griffin</v>
      </c>
      <c r="D12" s="13"/>
      <c r="E12" s="13"/>
      <c r="F12" s="7">
        <v>2</v>
      </c>
      <c r="G12" s="14">
        <v>21.1</v>
      </c>
      <c r="H12" s="15">
        <v>73</v>
      </c>
      <c r="I12" s="16" t="str">
        <f>IF(ISBLANK(H12),"",VLOOKUP(H12,Entry,2,FALSE))</f>
        <v>John Ewing</v>
      </c>
      <c r="J12" s="17">
        <f>IF(ISBLANK(H12),"",VLOOKUP(H12,Entry,4,FALSE))</f>
        <v>7</v>
      </c>
      <c r="K12" s="17">
        <f>G12-J12</f>
        <v>14.100000000000001</v>
      </c>
    </row>
    <row r="13" spans="1:11" x14ac:dyDescent="0.25">
      <c r="A13" s="7">
        <v>3</v>
      </c>
      <c r="B13" s="11">
        <f>'[1]Results worksheet'!B13</f>
        <v>20.09</v>
      </c>
      <c r="C13" s="12" t="str">
        <f>'[1]Results worksheet'!D13</f>
        <v>Jamie Gaw</v>
      </c>
      <c r="D13" s="13"/>
      <c r="E13" s="13"/>
      <c r="F13" s="7">
        <v>3</v>
      </c>
      <c r="G13" s="14">
        <v>20.09</v>
      </c>
      <c r="H13" s="15">
        <v>69</v>
      </c>
      <c r="I13" s="16" t="str">
        <f>IF(ISBLANK(H13),"",VLOOKUP(H13,Entry,2,FALSE))</f>
        <v>Jamie Gaw</v>
      </c>
      <c r="J13" s="17">
        <f>IF(ISBLANK(H13),"",VLOOKUP(H13,Entry,4,FALSE))</f>
        <v>5</v>
      </c>
      <c r="K13" s="17">
        <f>G13-J13</f>
        <v>15.09</v>
      </c>
    </row>
    <row r="14" spans="1:11" x14ac:dyDescent="0.25">
      <c r="A14" s="7">
        <v>4</v>
      </c>
      <c r="B14" s="11">
        <f>'[1]Results worksheet'!B14</f>
        <v>20.329999999999998</v>
      </c>
      <c r="C14" s="12" t="str">
        <f>'[1]Results worksheet'!D14</f>
        <v>Ben Jenkins</v>
      </c>
      <c r="D14" s="13"/>
      <c r="E14" s="13"/>
      <c r="F14" s="7">
        <v>4</v>
      </c>
      <c r="G14" s="14">
        <v>21.13</v>
      </c>
      <c r="H14" s="15">
        <v>71</v>
      </c>
      <c r="I14" s="16" t="str">
        <f>IF(ISBLANK(H14),"",VLOOKUP(H14,Entry,2,FALSE))</f>
        <v>Cameron Jenkins</v>
      </c>
      <c r="J14" s="17">
        <f>IF(ISBLANK(H14),"",VLOOKUP(H14,Entry,4,FALSE))</f>
        <v>6</v>
      </c>
      <c r="K14" s="17">
        <f>G14-J14</f>
        <v>15.129999999999999</v>
      </c>
    </row>
    <row r="15" spans="1:11" x14ac:dyDescent="0.25">
      <c r="A15" s="7">
        <v>5</v>
      </c>
      <c r="B15" s="11">
        <f>'[1]Results worksheet'!B15</f>
        <v>21.01</v>
      </c>
      <c r="C15" s="12" t="str">
        <f>'[1]Results worksheet'!D15</f>
        <v>Jakob Swann</v>
      </c>
      <c r="D15" s="13"/>
      <c r="E15" s="13"/>
      <c r="F15" s="7">
        <v>5</v>
      </c>
      <c r="G15" s="14">
        <v>22.27</v>
      </c>
      <c r="H15" s="15">
        <v>72</v>
      </c>
      <c r="I15" s="16" t="str">
        <f>IF(ISBLANK(H15),"",VLOOKUP(H15,Entry,2,FALSE))</f>
        <v>Adam Skelly</v>
      </c>
      <c r="J15" s="17">
        <f>IF(ISBLANK(H15),"",VLOOKUP(H15,Entry,4,FALSE))</f>
        <v>7</v>
      </c>
      <c r="K15" s="17">
        <f>G15-J15</f>
        <v>15.27</v>
      </c>
    </row>
    <row r="16" spans="1:11" x14ac:dyDescent="0.25">
      <c r="A16" s="7">
        <v>6</v>
      </c>
      <c r="B16" s="11">
        <f>'[1]Results worksheet'!B16</f>
        <v>21.1</v>
      </c>
      <c r="C16" s="12" t="str">
        <f>'[1]Results worksheet'!D16</f>
        <v>John Ewing</v>
      </c>
      <c r="D16" s="13"/>
      <c r="E16" s="13"/>
      <c r="F16" s="7">
        <v>6</v>
      </c>
      <c r="G16" s="14">
        <v>20.329999999999998</v>
      </c>
      <c r="H16" s="15">
        <v>68</v>
      </c>
      <c r="I16" s="16" t="str">
        <f>IF(ISBLANK(H16),"",VLOOKUP(H16,Entry,2,FALSE))</f>
        <v>Ben Jenkins</v>
      </c>
      <c r="J16" s="17">
        <f>IF(ISBLANK(H16),"",VLOOKUP(H16,Entry,4,FALSE))</f>
        <v>4</v>
      </c>
      <c r="K16" s="17">
        <f>G16-J16</f>
        <v>16.329999999999998</v>
      </c>
    </row>
    <row r="17" spans="1:11" x14ac:dyDescent="0.25">
      <c r="A17" s="7">
        <v>7</v>
      </c>
      <c r="B17" s="11">
        <f>'[1]Results worksheet'!B17</f>
        <v>21.13</v>
      </c>
      <c r="C17" s="12" t="str">
        <f>'[1]Results worksheet'!D17</f>
        <v>Cameron Jenkins</v>
      </c>
      <c r="D17" s="13"/>
      <c r="E17" s="13"/>
      <c r="F17" s="7">
        <v>7</v>
      </c>
      <c r="G17" s="14">
        <v>19.37</v>
      </c>
      <c r="H17" s="15">
        <v>75</v>
      </c>
      <c r="I17" s="16" t="str">
        <f>IF(ISBLANK(H17),"",VLOOKUP(H17,Entry,2,FALSE))</f>
        <v>Connor Griffin</v>
      </c>
      <c r="J17" s="17">
        <f>IF(ISBLANK(H17),"",VLOOKUP(H17,Entry,4,FALSE))</f>
        <v>3</v>
      </c>
      <c r="K17" s="17">
        <f>G17-J17</f>
        <v>16.37</v>
      </c>
    </row>
    <row r="18" spans="1:11" x14ac:dyDescent="0.25">
      <c r="A18" s="7">
        <v>8</v>
      </c>
      <c r="B18" s="11">
        <f>'[1]Results worksheet'!B18</f>
        <v>21.5</v>
      </c>
      <c r="C18" s="12" t="str">
        <f>'[1]Results worksheet'!D18</f>
        <v>Murphy Miller</v>
      </c>
      <c r="D18" s="13"/>
      <c r="E18" s="13"/>
      <c r="F18" s="7">
        <v>8</v>
      </c>
      <c r="G18" s="14">
        <v>21.5</v>
      </c>
      <c r="H18" s="15">
        <v>70</v>
      </c>
      <c r="I18" s="16" t="str">
        <f>IF(ISBLANK(H18),"",VLOOKUP(H18,Entry,2,FALSE))</f>
        <v>Murphy Miller</v>
      </c>
      <c r="J18" s="17">
        <f>IF(ISBLANK(H18),"",VLOOKUP(H18,Entry,4,FALSE))</f>
        <v>5</v>
      </c>
      <c r="K18" s="17">
        <f>G18-J18</f>
        <v>16.5</v>
      </c>
    </row>
    <row r="19" spans="1:11" x14ac:dyDescent="0.25">
      <c r="A19" s="7">
        <v>9</v>
      </c>
      <c r="B19" s="11">
        <f>'[1]Results worksheet'!B19</f>
        <v>22.27</v>
      </c>
      <c r="C19" s="12" t="str">
        <f>'[1]Results worksheet'!D19</f>
        <v>Adam Skelly</v>
      </c>
      <c r="D19" s="13"/>
      <c r="E19" s="13"/>
      <c r="F19" s="7">
        <v>9</v>
      </c>
      <c r="G19" s="14">
        <v>19.32</v>
      </c>
      <c r="H19" s="15">
        <v>66</v>
      </c>
      <c r="I19" s="16" t="str">
        <f>IF(ISBLANK(H19),"",VLOOKUP(H19,Entry,2,FALSE))</f>
        <v>Joanne Kelly</v>
      </c>
      <c r="J19" s="17">
        <f>IF(ISBLANK(H19),"",VLOOKUP(H19,Entry,4,FALSE))</f>
        <v>0</v>
      </c>
      <c r="K19" s="17">
        <f>G19-J19</f>
        <v>19.32</v>
      </c>
    </row>
    <row r="20" spans="1:11" x14ac:dyDescent="0.25">
      <c r="A20" s="18"/>
      <c r="B20" s="19"/>
      <c r="C20" s="20"/>
      <c r="D20" s="13"/>
      <c r="E20" s="13"/>
      <c r="F20" s="21"/>
      <c r="G20" s="22"/>
      <c r="H20" s="23"/>
      <c r="I20" s="23"/>
      <c r="J20" s="24"/>
      <c r="K20" s="24"/>
    </row>
    <row r="21" spans="1:11" x14ac:dyDescent="0.25">
      <c r="A21" s="18"/>
      <c r="B21" s="19"/>
      <c r="C21" s="20"/>
      <c r="D21" s="13"/>
      <c r="E21" s="13"/>
      <c r="G21" s="22"/>
      <c r="H21" s="23"/>
      <c r="I21" s="23"/>
      <c r="J21" s="24"/>
      <c r="K21" s="24"/>
    </row>
    <row r="22" spans="1:11" ht="23.25" x14ac:dyDescent="0.35">
      <c r="A22" s="26" t="s">
        <v>12</v>
      </c>
      <c r="B22" s="19"/>
      <c r="C22" s="20"/>
      <c r="D22" s="13"/>
      <c r="E22" s="13"/>
      <c r="F22" s="25" t="s">
        <v>12</v>
      </c>
      <c r="G22" s="22"/>
      <c r="H22" s="23"/>
      <c r="I22" s="23"/>
      <c r="J22" s="24"/>
      <c r="K22" s="24"/>
    </row>
    <row r="23" spans="1:11" x14ac:dyDescent="0.25">
      <c r="A23" s="7">
        <v>1</v>
      </c>
      <c r="B23" s="11">
        <f>'[1]Results worksheet'!B23</f>
        <v>44.5</v>
      </c>
      <c r="C23" s="12" t="str">
        <f>'[1]Results worksheet'!D23</f>
        <v>Helen Byers</v>
      </c>
      <c r="D23" s="13"/>
      <c r="E23" s="13"/>
      <c r="F23" s="7">
        <v>1</v>
      </c>
      <c r="G23" s="14">
        <v>49.23</v>
      </c>
      <c r="H23" s="15">
        <v>31</v>
      </c>
      <c r="I23" s="16" t="str">
        <f>IF(ISBLANK(H23),"",VLOOKUP(H23,Entry,2,FALSE))</f>
        <v>Dennis Scott</v>
      </c>
      <c r="J23" s="17">
        <f>IF(ISBLANK(H23),"",VLOOKUP(H23,Entry,4,FALSE))</f>
        <v>21</v>
      </c>
      <c r="K23" s="17">
        <f>G23-J23</f>
        <v>28.229999999999997</v>
      </c>
    </row>
    <row r="24" spans="1:11" x14ac:dyDescent="0.25">
      <c r="A24" s="7">
        <v>2</v>
      </c>
      <c r="B24" s="11">
        <f>'[1]Results worksheet'!B24</f>
        <v>45.27</v>
      </c>
      <c r="C24" s="12" t="str">
        <f>'[1]Results worksheet'!D24</f>
        <v>Mitchell Brown</v>
      </c>
      <c r="D24" s="13"/>
      <c r="E24" s="13"/>
      <c r="F24" s="7">
        <v>2</v>
      </c>
      <c r="G24" s="14">
        <v>48.27</v>
      </c>
      <c r="H24" s="15">
        <v>29</v>
      </c>
      <c r="I24" s="16" t="str">
        <f>IF(ISBLANK(H24),"",VLOOKUP(H24,Entry,2,FALSE))</f>
        <v>Jack Bradshaw</v>
      </c>
      <c r="J24" s="17">
        <f>IF(ISBLANK(H24),"",VLOOKUP(H24,Entry,4,FALSE))</f>
        <v>19</v>
      </c>
      <c r="K24" s="17">
        <f>G24-J24</f>
        <v>29.270000000000003</v>
      </c>
    </row>
    <row r="25" spans="1:11" x14ac:dyDescent="0.25">
      <c r="A25" s="27">
        <v>3</v>
      </c>
      <c r="B25" s="11">
        <f>'[1]Results worksheet'!B25</f>
        <v>46.12</v>
      </c>
      <c r="C25" s="12" t="str">
        <f>'[1]Results worksheet'!D25</f>
        <v>Claire McGready</v>
      </c>
      <c r="D25" s="13"/>
      <c r="E25" s="13"/>
      <c r="F25" s="27">
        <v>3</v>
      </c>
      <c r="G25" s="14">
        <v>49.17</v>
      </c>
      <c r="H25" s="15">
        <v>28</v>
      </c>
      <c r="I25" s="16" t="str">
        <f>IF(ISBLANK(H25),"",VLOOKUP(H25,Entry,2,FALSE))</f>
        <v>David Massey</v>
      </c>
      <c r="J25" s="17">
        <f>IF(ISBLANK(H25),"",VLOOKUP(H25,Entry,4,FALSE))</f>
        <v>18</v>
      </c>
      <c r="K25" s="17">
        <f>G25-J25</f>
        <v>31.17</v>
      </c>
    </row>
    <row r="26" spans="1:11" x14ac:dyDescent="0.25">
      <c r="A26" s="7">
        <v>4</v>
      </c>
      <c r="B26" s="11">
        <f>'[1]Results worksheet'!B26</f>
        <v>47.03</v>
      </c>
      <c r="C26" s="12" t="str">
        <f>'[1]Results worksheet'!D26</f>
        <v>Alasdair Mair</v>
      </c>
      <c r="D26" s="13"/>
      <c r="E26" s="13"/>
      <c r="F26" s="7">
        <v>4</v>
      </c>
      <c r="G26" s="14">
        <v>49.2</v>
      </c>
      <c r="H26" s="15">
        <v>26</v>
      </c>
      <c r="I26" s="16" t="str">
        <f>IF(ISBLANK(H26),"",VLOOKUP(H26,Entry,2,FALSE))</f>
        <v>Philip Bailie</v>
      </c>
      <c r="J26" s="17">
        <f>IF(ISBLANK(H26),"",VLOOKUP(H26,Entry,4,FALSE))</f>
        <v>18</v>
      </c>
      <c r="K26" s="17">
        <f>G26-J26</f>
        <v>31.200000000000003</v>
      </c>
    </row>
    <row r="27" spans="1:11" x14ac:dyDescent="0.25">
      <c r="A27" s="27">
        <v>5</v>
      </c>
      <c r="B27" s="11">
        <f>'[1]Results worksheet'!B27</f>
        <v>47.2</v>
      </c>
      <c r="C27" s="12" t="str">
        <f>'[1]Results worksheet'!D27</f>
        <v>Philip Mulligan</v>
      </c>
      <c r="D27" s="13"/>
      <c r="E27" s="13"/>
      <c r="F27" s="27">
        <v>5</v>
      </c>
      <c r="G27" s="14">
        <v>49.53</v>
      </c>
      <c r="H27" s="15">
        <v>27</v>
      </c>
      <c r="I27" s="16" t="str">
        <f>IF(ISBLANK(H27),"",VLOOKUP(H27,Entry,2,FALSE))</f>
        <v>Sarah Grant</v>
      </c>
      <c r="J27" s="17">
        <f>IF(ISBLANK(H27),"",VLOOKUP(H27,Entry,4,FALSE))</f>
        <v>18</v>
      </c>
      <c r="K27" s="17">
        <f>G27-J27</f>
        <v>31.53</v>
      </c>
    </row>
    <row r="28" spans="1:11" x14ac:dyDescent="0.25">
      <c r="A28" s="7">
        <v>6</v>
      </c>
      <c r="B28" s="11">
        <f>'[1]Results worksheet'!B28</f>
        <v>47.38</v>
      </c>
      <c r="C28" s="12" t="str">
        <f>'[1]Results worksheet'!D28</f>
        <v>Colin McEvoy</v>
      </c>
      <c r="D28" s="13"/>
      <c r="E28" s="13"/>
      <c r="F28" s="7">
        <v>6</v>
      </c>
      <c r="G28" s="14">
        <v>47.03</v>
      </c>
      <c r="H28" s="15">
        <v>19</v>
      </c>
      <c r="I28" s="16" t="str">
        <f>IF(ISBLANK(H28),"",VLOOKUP(H28,Entry,2,FALSE))</f>
        <v>Alasdair Mair</v>
      </c>
      <c r="J28" s="17">
        <f>IF(ISBLANK(H28),"",VLOOKUP(H28,Entry,4,FALSE))</f>
        <v>15</v>
      </c>
      <c r="K28" s="17">
        <f>G28-J28</f>
        <v>32.03</v>
      </c>
    </row>
    <row r="29" spans="1:11" x14ac:dyDescent="0.25">
      <c r="A29" s="27">
        <v>7</v>
      </c>
      <c r="B29" s="11">
        <f>'[1]Results worksheet'!B29</f>
        <v>47.48</v>
      </c>
      <c r="C29" s="12" t="str">
        <f>'[1]Results worksheet'!D29</f>
        <v>Simon Sexton</v>
      </c>
      <c r="D29" s="13"/>
      <c r="E29" s="13"/>
      <c r="F29" s="27">
        <v>7</v>
      </c>
      <c r="G29" s="14">
        <v>47.2</v>
      </c>
      <c r="H29" s="15">
        <v>20</v>
      </c>
      <c r="I29" s="16" t="str">
        <f>IF(ISBLANK(H29),"",VLOOKUP(H29,Entry,2,FALSE))</f>
        <v>Philip Mulligan</v>
      </c>
      <c r="J29" s="17">
        <f>IF(ISBLANK(H29),"",VLOOKUP(H29,Entry,4,FALSE))</f>
        <v>15</v>
      </c>
      <c r="K29" s="17">
        <f>G29-J29</f>
        <v>32.200000000000003</v>
      </c>
    </row>
    <row r="30" spans="1:11" x14ac:dyDescent="0.25">
      <c r="A30" s="7">
        <v>8</v>
      </c>
      <c r="B30" s="11">
        <f>'[1]Results worksheet'!B30</f>
        <v>48.06</v>
      </c>
      <c r="C30" s="12" t="str">
        <f>'[1]Results worksheet'!D30</f>
        <v>Mick Hall</v>
      </c>
      <c r="D30" s="13"/>
      <c r="E30" s="13"/>
      <c r="F30" s="7">
        <v>8</v>
      </c>
      <c r="G30" s="14">
        <v>45.27</v>
      </c>
      <c r="H30" s="15">
        <v>13</v>
      </c>
      <c r="I30" s="16" t="str">
        <f>IF(ISBLANK(H30),"",VLOOKUP(H30,Entry,2,FALSE))</f>
        <v>Mitchell Brown</v>
      </c>
      <c r="J30" s="17">
        <f>IF(ISBLANK(H30),"",VLOOKUP(H30,Entry,4,FALSE))</f>
        <v>13</v>
      </c>
      <c r="K30" s="17">
        <f>G30-J30</f>
        <v>32.270000000000003</v>
      </c>
    </row>
    <row r="31" spans="1:11" x14ac:dyDescent="0.25">
      <c r="A31" s="27">
        <v>9</v>
      </c>
      <c r="B31" s="11">
        <f>'[1]Results worksheet'!B31</f>
        <v>48.08</v>
      </c>
      <c r="C31" s="12" t="str">
        <f>'[1]Results worksheet'!D31</f>
        <v>Roy Sittlington</v>
      </c>
      <c r="D31" s="13"/>
      <c r="E31" s="13"/>
      <c r="F31" s="27">
        <v>9</v>
      </c>
      <c r="G31" s="14">
        <v>49.03</v>
      </c>
      <c r="H31" s="15">
        <v>23</v>
      </c>
      <c r="I31" s="16" t="str">
        <f>IF(ISBLANK(H31),"",VLOOKUP(H31,Entry,2,FALSE))</f>
        <v>Steven Donegan</v>
      </c>
      <c r="J31" s="17">
        <f>IF(ISBLANK(H31),"",VLOOKUP(H31,Entry,4,FALSE))</f>
        <v>16</v>
      </c>
      <c r="K31" s="17">
        <f>G31-J31</f>
        <v>33.03</v>
      </c>
    </row>
    <row r="32" spans="1:11" x14ac:dyDescent="0.25">
      <c r="A32" s="7">
        <v>10</v>
      </c>
      <c r="B32" s="11">
        <f>'[1]Results worksheet'!B32</f>
        <v>48.26</v>
      </c>
      <c r="C32" s="12" t="str">
        <f>'[1]Results worksheet'!D32</f>
        <v>John Ferguson</v>
      </c>
      <c r="D32" s="13"/>
      <c r="E32" s="13"/>
      <c r="F32" s="7">
        <v>10</v>
      </c>
      <c r="G32" s="14">
        <v>49.04</v>
      </c>
      <c r="H32" s="15">
        <v>34</v>
      </c>
      <c r="I32" s="16" t="str">
        <f>IF(ISBLANK(H32),"",VLOOKUP(H32,Entry,2,FALSE))</f>
        <v>Chris Moran</v>
      </c>
      <c r="J32" s="17">
        <f>IF(ISBLANK(H32),"",VLOOKUP(H32,Entry,4,FALSE))</f>
        <v>16</v>
      </c>
      <c r="K32" s="17">
        <f>G32-J32</f>
        <v>33.04</v>
      </c>
    </row>
    <row r="33" spans="1:11" x14ac:dyDescent="0.25">
      <c r="A33" s="27">
        <v>11</v>
      </c>
      <c r="B33" s="11">
        <f>'[1]Results worksheet'!B33</f>
        <v>48.26</v>
      </c>
      <c r="C33" s="12" t="str">
        <f>'[1]Results worksheet'!D33</f>
        <v>Claire Scott</v>
      </c>
      <c r="D33" s="13"/>
      <c r="E33" s="13"/>
      <c r="F33" s="27">
        <v>11</v>
      </c>
      <c r="G33" s="14">
        <v>49.07</v>
      </c>
      <c r="H33" s="15">
        <v>24</v>
      </c>
      <c r="I33" s="16" t="str">
        <f>IF(ISBLANK(H33),"",VLOOKUP(H33,Entry,2,FALSE))</f>
        <v>Simeon Cathcart</v>
      </c>
      <c r="J33" s="17">
        <f>IF(ISBLANK(H33),"",VLOOKUP(H33,Entry,4,FALSE))</f>
        <v>16</v>
      </c>
      <c r="K33" s="17">
        <f>G33-J33</f>
        <v>33.07</v>
      </c>
    </row>
    <row r="34" spans="1:11" x14ac:dyDescent="0.25">
      <c r="A34" s="7">
        <v>12</v>
      </c>
      <c r="B34" s="11">
        <f>'[1]Results worksheet'!B34</f>
        <v>48.27</v>
      </c>
      <c r="C34" s="12" t="str">
        <f>'[1]Results worksheet'!D34</f>
        <v>Jack Bradshaw</v>
      </c>
      <c r="D34" s="13"/>
      <c r="E34" s="13"/>
      <c r="F34" s="7">
        <v>12</v>
      </c>
      <c r="G34" s="14">
        <v>48.3</v>
      </c>
      <c r="H34" s="15">
        <v>21</v>
      </c>
      <c r="I34" s="16" t="str">
        <f>IF(ISBLANK(H34),"",VLOOKUP(H34,Entry,2,FALSE))</f>
        <v>Scott Nelson</v>
      </c>
      <c r="J34" s="17">
        <f>IF(ISBLANK(H34),"",VLOOKUP(H34,Entry,4,FALSE))</f>
        <v>15</v>
      </c>
      <c r="K34" s="17">
        <f>G34-J34</f>
        <v>33.299999999999997</v>
      </c>
    </row>
    <row r="35" spans="1:11" x14ac:dyDescent="0.25">
      <c r="A35" s="27">
        <v>13</v>
      </c>
      <c r="B35" s="11">
        <f>'[1]Results worksheet'!B35</f>
        <v>48.3</v>
      </c>
      <c r="C35" s="12" t="str">
        <f>'[1]Results worksheet'!D35</f>
        <v>Scott Nelson</v>
      </c>
      <c r="D35" s="13"/>
      <c r="E35" s="13"/>
      <c r="F35" s="27">
        <v>13</v>
      </c>
      <c r="G35" s="14">
        <v>48.45</v>
      </c>
      <c r="H35" s="15">
        <v>22</v>
      </c>
      <c r="I35" s="16" t="str">
        <f>IF(ISBLANK(H35),"",VLOOKUP(H35,Entry,2,FALSE))</f>
        <v>Sean Nickel</v>
      </c>
      <c r="J35" s="17">
        <f>IF(ISBLANK(H35),"",VLOOKUP(H35,Entry,4,FALSE))</f>
        <v>15</v>
      </c>
      <c r="K35" s="17">
        <f>G35-J35</f>
        <v>33.450000000000003</v>
      </c>
    </row>
    <row r="36" spans="1:11" x14ac:dyDescent="0.25">
      <c r="A36" s="7">
        <v>14</v>
      </c>
      <c r="B36" s="11">
        <f>'[1]Results worksheet'!B36</f>
        <v>48.34</v>
      </c>
      <c r="C36" s="12" t="str">
        <f>'[1]Results worksheet'!D36</f>
        <v>Keith Gilmore</v>
      </c>
      <c r="D36" s="13"/>
      <c r="E36" s="13"/>
      <c r="F36" s="7">
        <v>14</v>
      </c>
      <c r="G36" s="14">
        <v>47.48</v>
      </c>
      <c r="H36" s="15">
        <v>14</v>
      </c>
      <c r="I36" s="16" t="str">
        <f>IF(ISBLANK(H36),"",VLOOKUP(H36,Entry,2,FALSE))</f>
        <v>Simon Sexton</v>
      </c>
      <c r="J36" s="17">
        <f>IF(ISBLANK(H36),"",VLOOKUP(H36,Entry,4,FALSE))</f>
        <v>14</v>
      </c>
      <c r="K36" s="17">
        <f>G36-J36</f>
        <v>33.479999999999997</v>
      </c>
    </row>
    <row r="37" spans="1:11" x14ac:dyDescent="0.25">
      <c r="A37" s="27">
        <v>15</v>
      </c>
      <c r="B37" s="11">
        <f>'[1]Results worksheet'!B37</f>
        <v>48.45</v>
      </c>
      <c r="C37" s="12" t="str">
        <f>'[1]Results worksheet'!D37</f>
        <v>Sean Nickel</v>
      </c>
      <c r="D37" s="13"/>
      <c r="E37" s="13"/>
      <c r="F37" s="27">
        <v>15</v>
      </c>
      <c r="G37" s="14">
        <v>48.34</v>
      </c>
      <c r="H37" s="15">
        <v>15</v>
      </c>
      <c r="I37" s="16" t="str">
        <f>IF(ISBLANK(H37),"",VLOOKUP(H37,Entry,2,FALSE))</f>
        <v>Keith Gilmore</v>
      </c>
      <c r="J37" s="17">
        <f>IF(ISBLANK(H37),"",VLOOKUP(H37,Entry,4,FALSE))</f>
        <v>14</v>
      </c>
      <c r="K37" s="17">
        <f>G37-J37</f>
        <v>34.340000000000003</v>
      </c>
    </row>
    <row r="38" spans="1:11" x14ac:dyDescent="0.25">
      <c r="A38" s="7">
        <v>16</v>
      </c>
      <c r="B38" s="11">
        <f>'[1]Results worksheet'!B38</f>
        <v>49.03</v>
      </c>
      <c r="C38" s="12" t="str">
        <f>'[1]Results worksheet'!D38</f>
        <v>Valerie McDonough</v>
      </c>
      <c r="D38" s="13"/>
      <c r="E38" s="13"/>
      <c r="F38" s="7">
        <v>16</v>
      </c>
      <c r="G38" s="14">
        <v>44.5</v>
      </c>
      <c r="H38" s="15">
        <v>33</v>
      </c>
      <c r="I38" s="16" t="str">
        <f>IF(ISBLANK(H38),"",VLOOKUP(H38,Entry,2,FALSE))</f>
        <v>Helen Byers</v>
      </c>
      <c r="J38" s="17">
        <f>IF(ISBLANK(H38),"",VLOOKUP(H38,Entry,4,FALSE))</f>
        <v>10</v>
      </c>
      <c r="K38" s="17">
        <f>G38-J38</f>
        <v>34.5</v>
      </c>
    </row>
    <row r="39" spans="1:11" x14ac:dyDescent="0.25">
      <c r="A39" s="27">
        <v>17</v>
      </c>
      <c r="B39" s="11">
        <f>'[1]Results worksheet'!B39</f>
        <v>49.03</v>
      </c>
      <c r="C39" s="12" t="str">
        <f>'[1]Results worksheet'!D39</f>
        <v>Steven Donegan</v>
      </c>
      <c r="D39" s="13"/>
      <c r="E39" s="13"/>
      <c r="F39" s="27">
        <v>17</v>
      </c>
      <c r="G39" s="14">
        <v>49.03</v>
      </c>
      <c r="H39" s="15">
        <v>17</v>
      </c>
      <c r="I39" s="16" t="str">
        <f>IF(ISBLANK(H39),"",VLOOKUP(H39,Entry,2,FALSE))</f>
        <v>Valerie McDonough</v>
      </c>
      <c r="J39" s="17">
        <f>IF(ISBLANK(H39),"",VLOOKUP(H39,Entry,4,FALSE))</f>
        <v>14</v>
      </c>
      <c r="K39" s="17">
        <f>G39-J39</f>
        <v>35.03</v>
      </c>
    </row>
    <row r="40" spans="1:11" x14ac:dyDescent="0.25">
      <c r="A40" s="7">
        <v>18</v>
      </c>
      <c r="B40" s="11">
        <f>'[1]Results worksheet'!B40</f>
        <v>49.04</v>
      </c>
      <c r="C40" s="12" t="str">
        <f>'[1]Results worksheet'!D40</f>
        <v>Chris Moran</v>
      </c>
      <c r="D40" s="13"/>
      <c r="E40" s="13"/>
      <c r="F40" s="7">
        <v>18</v>
      </c>
      <c r="G40" s="14">
        <v>49.31</v>
      </c>
      <c r="H40" s="15">
        <v>16</v>
      </c>
      <c r="I40" s="16" t="str">
        <f>IF(ISBLANK(H40),"",VLOOKUP(H40,Entry,2,FALSE))</f>
        <v>Glenn Armstrong</v>
      </c>
      <c r="J40" s="17">
        <f>IF(ISBLANK(H40),"",VLOOKUP(H40,Entry,4,FALSE))</f>
        <v>14</v>
      </c>
      <c r="K40" s="17">
        <f>G40-J40</f>
        <v>35.31</v>
      </c>
    </row>
    <row r="41" spans="1:11" x14ac:dyDescent="0.25">
      <c r="A41" s="27">
        <v>19</v>
      </c>
      <c r="B41" s="11">
        <f>'[1]Results worksheet'!B41</f>
        <v>49.07</v>
      </c>
      <c r="C41" s="12" t="str">
        <f>'[1]Results worksheet'!D41</f>
        <v>Simeon Cathcart</v>
      </c>
      <c r="D41" s="13"/>
      <c r="E41" s="13"/>
      <c r="F41" s="27">
        <v>19</v>
      </c>
      <c r="G41" s="14">
        <v>49.39</v>
      </c>
      <c r="H41" s="15">
        <v>18</v>
      </c>
      <c r="I41" s="16" t="str">
        <f>IF(ISBLANK(H41),"",VLOOKUP(H41,Entry,2,FALSE))</f>
        <v>Andrew Muir</v>
      </c>
      <c r="J41" s="17">
        <f>IF(ISBLANK(H41),"",VLOOKUP(H41,Entry,4,FALSE))</f>
        <v>14</v>
      </c>
      <c r="K41" s="17">
        <f>G41-J41</f>
        <v>35.39</v>
      </c>
    </row>
    <row r="42" spans="1:11" x14ac:dyDescent="0.25">
      <c r="A42" s="7">
        <v>20</v>
      </c>
      <c r="B42" s="11">
        <f>'[1]Results worksheet'!B42</f>
        <v>49.1</v>
      </c>
      <c r="C42" s="12" t="str">
        <f>'[1]Results worksheet'!D42</f>
        <v>Ian McCreery</v>
      </c>
      <c r="D42" s="13"/>
      <c r="E42" s="13"/>
      <c r="F42" s="7">
        <v>20</v>
      </c>
      <c r="G42" s="14">
        <v>48.06</v>
      </c>
      <c r="H42" s="15">
        <v>10</v>
      </c>
      <c r="I42" s="16" t="str">
        <f>IF(ISBLANK(H42),"",VLOOKUP(H42,Entry,2,FALSE))</f>
        <v>Mick Hall</v>
      </c>
      <c r="J42" s="17">
        <f>IF(ISBLANK(H42),"",VLOOKUP(H42,Entry,4,FALSE))</f>
        <v>11</v>
      </c>
      <c r="K42" s="17">
        <f>G42-J42</f>
        <v>37.06</v>
      </c>
    </row>
    <row r="43" spans="1:11" x14ac:dyDescent="0.25">
      <c r="A43" s="27">
        <v>21</v>
      </c>
      <c r="B43" s="11">
        <f>'[1]Results worksheet'!B43</f>
        <v>49.17</v>
      </c>
      <c r="C43" s="12" t="str">
        <f>'[1]Results worksheet'!D43</f>
        <v>David Massey</v>
      </c>
      <c r="D43" s="13"/>
      <c r="E43" s="13"/>
      <c r="F43" s="27">
        <v>21</v>
      </c>
      <c r="G43" s="14">
        <v>48.08</v>
      </c>
      <c r="H43" s="15">
        <v>11</v>
      </c>
      <c r="I43" s="16" t="str">
        <f>IF(ISBLANK(H43),"",VLOOKUP(H43,Entry,2,FALSE))</f>
        <v>Roy Sittlington</v>
      </c>
      <c r="J43" s="17">
        <f>IF(ISBLANK(H43),"",VLOOKUP(H43,Entry,4,FALSE))</f>
        <v>11</v>
      </c>
      <c r="K43" s="17">
        <f>G43-J43</f>
        <v>37.08</v>
      </c>
    </row>
    <row r="44" spans="1:11" x14ac:dyDescent="0.25">
      <c r="A44" s="7">
        <v>22</v>
      </c>
      <c r="B44" s="11">
        <f>'[1]Results worksheet'!B44</f>
        <v>49.2</v>
      </c>
      <c r="C44" s="12" t="str">
        <f>'[1]Results worksheet'!D44</f>
        <v>Philip Bailie</v>
      </c>
      <c r="D44" s="13"/>
      <c r="E44" s="13"/>
      <c r="F44" s="7">
        <v>22</v>
      </c>
      <c r="G44" s="14">
        <v>48.26</v>
      </c>
      <c r="H44" s="15">
        <v>12</v>
      </c>
      <c r="I44" s="16" t="str">
        <f>IF(ISBLANK(H44),"",VLOOKUP(H44,Entry,2,FALSE))</f>
        <v>John Ferguson</v>
      </c>
      <c r="J44" s="17">
        <f>IF(ISBLANK(H44),"",VLOOKUP(H44,Entry,4,FALSE))</f>
        <v>11</v>
      </c>
      <c r="K44" s="17">
        <f>G44-J44</f>
        <v>37.26</v>
      </c>
    </row>
    <row r="45" spans="1:11" x14ac:dyDescent="0.25">
      <c r="A45" s="27">
        <v>23</v>
      </c>
      <c r="B45" s="11">
        <f>'[1]Results worksheet'!B45</f>
        <v>49.23</v>
      </c>
      <c r="C45" s="12" t="str">
        <f>'[1]Results worksheet'!D45</f>
        <v>Scott Symington</v>
      </c>
      <c r="D45" s="13"/>
      <c r="E45" s="13"/>
      <c r="F45" s="27">
        <v>23</v>
      </c>
      <c r="G45" s="14">
        <v>48.26</v>
      </c>
      <c r="H45" s="15">
        <v>9</v>
      </c>
      <c r="I45" s="16" t="str">
        <f>IF(ISBLANK(H45),"",VLOOKUP(H45,Entry,2,FALSE))</f>
        <v>Claire Scott</v>
      </c>
      <c r="J45" s="17">
        <f>IF(ISBLANK(H45),"",VLOOKUP(H45,Entry,4,FALSE))</f>
        <v>10</v>
      </c>
      <c r="K45" s="17">
        <f>G45-J45</f>
        <v>38.26</v>
      </c>
    </row>
    <row r="46" spans="1:11" x14ac:dyDescent="0.25">
      <c r="A46" s="7">
        <v>24</v>
      </c>
      <c r="B46" s="11">
        <f>'[1]Results worksheet'!B46</f>
        <v>49.23</v>
      </c>
      <c r="C46" s="12" t="str">
        <f>'[1]Results worksheet'!D46</f>
        <v>Dennis Scott</v>
      </c>
      <c r="D46" s="13"/>
      <c r="E46" s="13"/>
      <c r="F46" s="7">
        <v>24</v>
      </c>
      <c r="G46" s="14">
        <v>47.38</v>
      </c>
      <c r="H46" s="15">
        <v>7</v>
      </c>
      <c r="I46" s="16" t="str">
        <f>IF(ISBLANK(H46),"",VLOOKUP(H46,Entry,2,FALSE))</f>
        <v>Colin McEvoy</v>
      </c>
      <c r="J46" s="17">
        <f>IF(ISBLANK(H46),"",VLOOKUP(H46,Entry,4,FALSE))</f>
        <v>9</v>
      </c>
      <c r="K46" s="17">
        <f>G46-J46</f>
        <v>38.380000000000003</v>
      </c>
    </row>
    <row r="47" spans="1:11" x14ac:dyDescent="0.25">
      <c r="A47" s="27">
        <v>25</v>
      </c>
      <c r="B47" s="11">
        <f>'[1]Results worksheet'!B47</f>
        <v>49.29</v>
      </c>
      <c r="C47" s="12" t="str">
        <f>'[1]Results worksheet'!D47</f>
        <v>Michael Stevenson</v>
      </c>
      <c r="D47" s="13"/>
      <c r="E47" s="13"/>
      <c r="F47" s="27">
        <v>25</v>
      </c>
      <c r="G47" s="14">
        <v>49.29</v>
      </c>
      <c r="H47" s="15">
        <v>8</v>
      </c>
      <c r="I47" s="16" t="str">
        <f>IF(ISBLANK(H47),"",VLOOKUP(H47,Entry,2,FALSE))</f>
        <v>Michael Stevenson</v>
      </c>
      <c r="J47" s="17">
        <f>IF(ISBLANK(H47),"",VLOOKUP(H47,Entry,4,FALSE))</f>
        <v>9</v>
      </c>
      <c r="K47" s="17">
        <f>G47-J47</f>
        <v>40.29</v>
      </c>
    </row>
    <row r="48" spans="1:11" x14ac:dyDescent="0.25">
      <c r="A48" s="7">
        <v>26</v>
      </c>
      <c r="B48" s="11">
        <f>'[1]Results worksheet'!B48</f>
        <v>49.31</v>
      </c>
      <c r="C48" s="12" t="str">
        <f>'[1]Results worksheet'!D48</f>
        <v>Glenn Armstrong</v>
      </c>
      <c r="D48" s="13"/>
      <c r="E48" s="13"/>
      <c r="F48" s="7">
        <v>26</v>
      </c>
      <c r="G48" s="14">
        <v>49.1</v>
      </c>
      <c r="H48" s="15">
        <v>5</v>
      </c>
      <c r="I48" s="16" t="str">
        <f>IF(ISBLANK(H48),"",VLOOKUP(H48,Entry,2,FALSE))</f>
        <v>Ian McCreery</v>
      </c>
      <c r="J48" s="17">
        <f>IF(ISBLANK(H48),"",VLOOKUP(H48,Entry,4,FALSE))</f>
        <v>7</v>
      </c>
      <c r="K48" s="17">
        <f>G48-J48</f>
        <v>42.1</v>
      </c>
    </row>
    <row r="49" spans="1:11" x14ac:dyDescent="0.25">
      <c r="A49" s="27">
        <v>27</v>
      </c>
      <c r="B49" s="11">
        <f>'[1]Results worksheet'!B49</f>
        <v>49.39</v>
      </c>
      <c r="C49" s="12" t="str">
        <f>'[1]Results worksheet'!D49</f>
        <v>Andrew Muir</v>
      </c>
      <c r="D49" s="13"/>
      <c r="E49" s="13"/>
      <c r="F49" s="27">
        <v>27</v>
      </c>
      <c r="G49" s="14">
        <v>49.23</v>
      </c>
      <c r="H49" s="15">
        <v>4</v>
      </c>
      <c r="I49" s="16" t="str">
        <f>IF(ISBLANK(H49),"",VLOOKUP(H49,Entry,2,FALSE))</f>
        <v>Scott Symington</v>
      </c>
      <c r="J49" s="17">
        <f>IF(ISBLANK(H49),"",VLOOKUP(H49,Entry,4,FALSE))</f>
        <v>6</v>
      </c>
      <c r="K49" s="17">
        <f>G49-J49</f>
        <v>43.23</v>
      </c>
    </row>
    <row r="50" spans="1:11" x14ac:dyDescent="0.25">
      <c r="A50" s="7">
        <v>28</v>
      </c>
      <c r="B50" s="11">
        <f>'[1]Results worksheet'!B50</f>
        <v>49.53</v>
      </c>
      <c r="C50" s="12" t="str">
        <f>'[1]Results worksheet'!D50</f>
        <v>Sarah Grant</v>
      </c>
      <c r="D50" s="13"/>
      <c r="E50" s="13"/>
      <c r="F50" s="7">
        <v>28</v>
      </c>
      <c r="G50" s="14">
        <v>52.31</v>
      </c>
      <c r="H50" s="15">
        <v>6</v>
      </c>
      <c r="I50" s="28" t="s">
        <v>13</v>
      </c>
      <c r="J50" s="17">
        <f>IF(ISBLANK(H50),"",VLOOKUP(H50,Entry,4,FALSE))</f>
        <v>7</v>
      </c>
      <c r="K50" s="17">
        <f>G50-J50</f>
        <v>45.31</v>
      </c>
    </row>
    <row r="51" spans="1:11" x14ac:dyDescent="0.25">
      <c r="A51" s="27">
        <v>29</v>
      </c>
      <c r="B51" s="11">
        <f>'[1]Results worksheet'!B51</f>
        <v>50.44</v>
      </c>
      <c r="C51" s="12" t="str">
        <f>'[1]Results worksheet'!D51</f>
        <v>Paula Simpson</v>
      </c>
      <c r="D51" s="13"/>
      <c r="E51" s="13"/>
      <c r="F51" s="27">
        <v>29</v>
      </c>
      <c r="G51" s="14">
        <v>46.12</v>
      </c>
      <c r="H51" s="15">
        <v>1</v>
      </c>
      <c r="I51" s="16" t="str">
        <f>IF(ISBLANK(H51),"",VLOOKUP(H51,Entry,2,FALSE))</f>
        <v>Claire McGready</v>
      </c>
      <c r="J51" s="17">
        <f>IF(ISBLANK(H51),"",VLOOKUP(H51,Entry,4,FALSE))</f>
        <v>0</v>
      </c>
      <c r="K51" s="17">
        <f>G51-J51</f>
        <v>46.12</v>
      </c>
    </row>
    <row r="52" spans="1:11" x14ac:dyDescent="0.25">
      <c r="A52" s="7">
        <v>30</v>
      </c>
      <c r="B52" s="11">
        <f>'[1]Results worksheet'!B52</f>
        <v>52.31</v>
      </c>
      <c r="C52" s="12" t="str">
        <f>'[1]Results worksheet'!D52</f>
        <v>Michelle Sandford</v>
      </c>
      <c r="D52" s="13"/>
      <c r="E52" s="13"/>
      <c r="F52" s="7">
        <v>30</v>
      </c>
      <c r="G52" s="14">
        <v>50.44</v>
      </c>
      <c r="H52" s="15">
        <v>3</v>
      </c>
      <c r="I52" s="16" t="str">
        <f>IF(ISBLANK(H52),"",VLOOKUP(H52,Entry,2,FALSE))</f>
        <v>Paula Simpson</v>
      </c>
      <c r="J52" s="17">
        <f>IF(ISBLANK(H52),"",VLOOKUP(H52,Entry,4,FALSE))</f>
        <v>3</v>
      </c>
      <c r="K52" s="17">
        <f>G52-J52</f>
        <v>47.44</v>
      </c>
    </row>
    <row r="53" spans="1:11" x14ac:dyDescent="0.25">
      <c r="A53" s="27">
        <v>31</v>
      </c>
      <c r="B53" s="11">
        <f>'[1]Results worksheet'!B53</f>
        <v>53.58</v>
      </c>
      <c r="C53" s="12" t="str">
        <f>'[1]Results worksheet'!D53</f>
        <v>Pat O'Driscoll</v>
      </c>
      <c r="D53" s="13"/>
      <c r="E53" s="13"/>
      <c r="F53" s="27">
        <v>31</v>
      </c>
      <c r="G53" s="14">
        <v>53.58</v>
      </c>
      <c r="H53" s="15">
        <v>2</v>
      </c>
      <c r="I53" s="16" t="str">
        <f>IF(ISBLANK(H53),"",VLOOKUP(H53,Entry,2,FALSE))</f>
        <v>Pat O'Driscoll</v>
      </c>
      <c r="J53" s="17">
        <f>IF(ISBLANK(H53),"",VLOOKUP(H53,Entry,4,FALSE))</f>
        <v>0</v>
      </c>
      <c r="K53" s="17">
        <f>G53-J53</f>
        <v>53.58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2018-09-06T19:41:13Z</dcterms:created>
  <dcterms:modified xsi:type="dcterms:W3CDTF">2018-09-06T19:45:19Z</dcterms:modified>
</cp:coreProperties>
</file>