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"/>
    </mc:Choice>
  </mc:AlternateContent>
  <xr:revisionPtr revIDLastSave="0" documentId="13_ncr:1_{EF281C68-4F97-47DC-BE6E-702F09CC5603}" xr6:coauthVersionLast="43" xr6:coauthVersionMax="43" xr10:uidLastSave="{00000000-0000-0000-0000-000000000000}"/>
  <bookViews>
    <workbookView xWindow="-120" yWindow="-120" windowWidth="20730" windowHeight="11160" xr2:uid="{C8B11AC7-6E5C-4300-8DE9-AA89734A849E}"/>
  </bookViews>
  <sheets>
    <sheet name="Sheet2" sheetId="2" r:id="rId1"/>
  </sheets>
  <externalReferences>
    <externalReference r:id="rId2"/>
  </externalReferences>
  <definedNames>
    <definedName name="Entries">[1]Entries!$B$7:$E$607</definedName>
    <definedName name="Entry">[1]Entries!$B$7:$F$402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2" l="1"/>
  <c r="M26" i="2" s="1"/>
  <c r="K26" i="2"/>
  <c r="L30" i="2"/>
  <c r="M30" i="2" s="1"/>
  <c r="K30" i="2"/>
  <c r="L19" i="2"/>
  <c r="M19" i="2" s="1"/>
  <c r="K19" i="2"/>
  <c r="L17" i="2"/>
  <c r="M17" i="2" s="1"/>
  <c r="K17" i="2"/>
  <c r="L25" i="2"/>
  <c r="M25" i="2" s="1"/>
  <c r="K25" i="2"/>
  <c r="L68" i="2"/>
  <c r="M68" i="2" s="1"/>
  <c r="K68" i="2"/>
  <c r="L67" i="2"/>
  <c r="M67" i="2" s="1"/>
  <c r="K67" i="2"/>
  <c r="M12" i="2"/>
  <c r="L12" i="2"/>
  <c r="K12" i="2"/>
  <c r="L21" i="2"/>
  <c r="M21" i="2" s="1"/>
  <c r="K21" i="2"/>
  <c r="L42" i="2"/>
  <c r="M42" i="2" s="1"/>
  <c r="K42" i="2"/>
  <c r="L15" i="2"/>
  <c r="M15" i="2" s="1"/>
  <c r="K15" i="2"/>
  <c r="L11" i="2"/>
  <c r="M11" i="2" s="1"/>
  <c r="K11" i="2"/>
  <c r="L14" i="2"/>
  <c r="M14" i="2" s="1"/>
  <c r="K14" i="2"/>
  <c r="L66" i="2"/>
  <c r="M66" i="2" s="1"/>
  <c r="K66" i="2"/>
  <c r="L18" i="2"/>
  <c r="M18" i="2" s="1"/>
  <c r="K18" i="2"/>
  <c r="M29" i="2"/>
  <c r="L29" i="2"/>
  <c r="K29" i="2"/>
  <c r="L16" i="2"/>
  <c r="M16" i="2" s="1"/>
  <c r="K16" i="2"/>
  <c r="L44" i="2"/>
  <c r="M44" i="2" s="1"/>
  <c r="K44" i="2"/>
  <c r="L53" i="2"/>
  <c r="M53" i="2" s="1"/>
  <c r="K53" i="2"/>
  <c r="L43" i="2"/>
  <c r="M43" i="2" s="1"/>
  <c r="K43" i="2"/>
  <c r="L28" i="2"/>
  <c r="M28" i="2" s="1"/>
  <c r="K28" i="2"/>
  <c r="L20" i="2"/>
  <c r="M20" i="2" s="1"/>
  <c r="K20" i="2"/>
  <c r="L13" i="2"/>
  <c r="M13" i="2" s="1"/>
  <c r="K13" i="2"/>
  <c r="M33" i="2"/>
  <c r="L33" i="2"/>
  <c r="K33" i="2"/>
  <c r="L31" i="2"/>
  <c r="M31" i="2" s="1"/>
  <c r="K31" i="2"/>
  <c r="L57" i="2"/>
  <c r="M57" i="2" s="1"/>
  <c r="K57" i="2"/>
  <c r="L56" i="2"/>
  <c r="M56" i="2" s="1"/>
  <c r="K56" i="2"/>
  <c r="L24" i="2"/>
  <c r="M24" i="2" s="1"/>
  <c r="K24" i="2"/>
  <c r="L23" i="2"/>
  <c r="M23" i="2" s="1"/>
  <c r="K23" i="2"/>
  <c r="L41" i="2"/>
  <c r="M41" i="2" s="1"/>
  <c r="K41" i="2"/>
  <c r="L39" i="2"/>
  <c r="M39" i="2" s="1"/>
  <c r="K39" i="2"/>
  <c r="M65" i="2"/>
  <c r="L65" i="2"/>
  <c r="K65" i="2"/>
  <c r="L36" i="2"/>
  <c r="M36" i="2" s="1"/>
  <c r="K36" i="2"/>
  <c r="L58" i="2"/>
  <c r="M58" i="2" s="1"/>
  <c r="K58" i="2"/>
  <c r="L64" i="2"/>
  <c r="M64" i="2" s="1"/>
  <c r="K64" i="2"/>
  <c r="L27" i="2"/>
  <c r="M27" i="2" s="1"/>
  <c r="K27" i="2"/>
  <c r="L55" i="2"/>
  <c r="M55" i="2" s="1"/>
  <c r="K55" i="2"/>
  <c r="L51" i="2"/>
  <c r="M51" i="2" s="1"/>
  <c r="K51" i="2"/>
  <c r="L46" i="2"/>
  <c r="M46" i="2" s="1"/>
  <c r="K46" i="2"/>
  <c r="M45" i="2"/>
  <c r="L45" i="2"/>
  <c r="K45" i="2"/>
  <c r="L40" i="2"/>
  <c r="M40" i="2" s="1"/>
  <c r="K40" i="2"/>
  <c r="L63" i="2"/>
  <c r="M63" i="2" s="1"/>
  <c r="K63" i="2"/>
  <c r="L22" i="2"/>
  <c r="M22" i="2" s="1"/>
  <c r="K22" i="2"/>
  <c r="L62" i="2"/>
  <c r="M62" i="2" s="1"/>
  <c r="K62" i="2"/>
  <c r="L37" i="2"/>
  <c r="M37" i="2" s="1"/>
  <c r="K37" i="2"/>
  <c r="L60" i="2"/>
  <c r="M60" i="2" s="1"/>
  <c r="K60" i="2"/>
  <c r="L59" i="2"/>
  <c r="M59" i="2" s="1"/>
  <c r="K59" i="2"/>
  <c r="M35" i="2"/>
  <c r="L35" i="2"/>
  <c r="K35" i="2"/>
  <c r="L34" i="2"/>
  <c r="M34" i="2" s="1"/>
  <c r="K34" i="2"/>
  <c r="L50" i="2"/>
  <c r="M50" i="2" s="1"/>
  <c r="K50" i="2"/>
  <c r="L49" i="2"/>
  <c r="M49" i="2" s="1"/>
  <c r="K49" i="2"/>
  <c r="L38" i="2"/>
  <c r="M38" i="2" s="1"/>
  <c r="K38" i="2"/>
  <c r="L47" i="2"/>
  <c r="M47" i="2" s="1"/>
  <c r="K47" i="2"/>
  <c r="L61" i="2"/>
  <c r="M61" i="2" s="1"/>
  <c r="K61" i="2"/>
  <c r="L32" i="2"/>
  <c r="M32" i="2" s="1"/>
  <c r="K32" i="2"/>
  <c r="M54" i="2"/>
  <c r="L54" i="2"/>
  <c r="K54" i="2"/>
  <c r="L48" i="2"/>
  <c r="M48" i="2" s="1"/>
  <c r="K48" i="2"/>
  <c r="L52" i="2"/>
  <c r="M52" i="2" s="1"/>
  <c r="K52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E68" i="2"/>
  <c r="F68" i="2" s="1"/>
  <c r="D68" i="2"/>
  <c r="E67" i="2"/>
  <c r="F67" i="2" s="1"/>
  <c r="D67" i="2"/>
  <c r="F66" i="2"/>
  <c r="E66" i="2"/>
  <c r="D66" i="2"/>
  <c r="E65" i="2"/>
  <c r="F65" i="2" s="1"/>
  <c r="D65" i="2"/>
  <c r="E64" i="2"/>
  <c r="F64" i="2" s="1"/>
  <c r="D64" i="2"/>
  <c r="E63" i="2"/>
  <c r="F63" i="2" s="1"/>
  <c r="D63" i="2"/>
  <c r="F62" i="2"/>
  <c r="E62" i="2"/>
  <c r="D62" i="2"/>
  <c r="E61" i="2"/>
  <c r="F61" i="2" s="1"/>
  <c r="D61" i="2"/>
  <c r="E60" i="2"/>
  <c r="F60" i="2" s="1"/>
  <c r="D60" i="2"/>
  <c r="E59" i="2"/>
  <c r="F59" i="2" s="1"/>
  <c r="D59" i="2"/>
  <c r="F58" i="2"/>
  <c r="E58" i="2"/>
  <c r="D58" i="2"/>
  <c r="E57" i="2"/>
  <c r="F57" i="2" s="1"/>
  <c r="D57" i="2"/>
  <c r="E56" i="2"/>
  <c r="F56" i="2" s="1"/>
  <c r="D56" i="2"/>
  <c r="E55" i="2"/>
  <c r="F55" i="2" s="1"/>
  <c r="D55" i="2"/>
  <c r="F54" i="2"/>
  <c r="E54" i="2"/>
  <c r="D54" i="2"/>
  <c r="E53" i="2"/>
  <c r="F53" i="2" s="1"/>
  <c r="D53" i="2"/>
  <c r="E52" i="2"/>
  <c r="F52" i="2" s="1"/>
  <c r="D52" i="2"/>
  <c r="E51" i="2"/>
  <c r="F51" i="2" s="1"/>
  <c r="D51" i="2"/>
  <c r="F50" i="2"/>
  <c r="E50" i="2"/>
  <c r="D50" i="2"/>
  <c r="E49" i="2"/>
  <c r="F49" i="2" s="1"/>
  <c r="D49" i="2"/>
  <c r="E48" i="2"/>
  <c r="F48" i="2" s="1"/>
  <c r="D48" i="2"/>
  <c r="E47" i="2"/>
  <c r="F47" i="2" s="1"/>
  <c r="D47" i="2"/>
  <c r="F46" i="2"/>
  <c r="E46" i="2"/>
  <c r="D46" i="2"/>
  <c r="E45" i="2"/>
  <c r="F45" i="2" s="1"/>
  <c r="D45" i="2"/>
  <c r="E44" i="2"/>
  <c r="F44" i="2" s="1"/>
  <c r="D44" i="2"/>
  <c r="E43" i="2"/>
  <c r="F43" i="2" s="1"/>
  <c r="D43" i="2"/>
  <c r="F42" i="2"/>
  <c r="E42" i="2"/>
  <c r="D42" i="2"/>
  <c r="E41" i="2"/>
  <c r="F41" i="2" s="1"/>
  <c r="D41" i="2"/>
  <c r="E40" i="2"/>
  <c r="F40" i="2" s="1"/>
  <c r="D40" i="2"/>
  <c r="E39" i="2"/>
  <c r="F39" i="2" s="1"/>
  <c r="D39" i="2"/>
  <c r="F38" i="2"/>
  <c r="E38" i="2"/>
  <c r="D38" i="2"/>
  <c r="E37" i="2"/>
  <c r="F37" i="2" s="1"/>
  <c r="D37" i="2"/>
  <c r="E36" i="2"/>
  <c r="F36" i="2" s="1"/>
  <c r="D36" i="2"/>
  <c r="E35" i="2"/>
  <c r="F35" i="2" s="1"/>
  <c r="D35" i="2"/>
  <c r="F34" i="2"/>
  <c r="E34" i="2"/>
  <c r="D34" i="2"/>
  <c r="E33" i="2"/>
  <c r="F33" i="2" s="1"/>
  <c r="D33" i="2"/>
  <c r="E32" i="2"/>
  <c r="F32" i="2" s="1"/>
  <c r="D32" i="2"/>
  <c r="E31" i="2"/>
  <c r="F31" i="2" s="1"/>
  <c r="D31" i="2"/>
  <c r="F30" i="2"/>
  <c r="E30" i="2"/>
  <c r="D30" i="2"/>
  <c r="E29" i="2"/>
  <c r="F29" i="2" s="1"/>
  <c r="D29" i="2"/>
  <c r="E28" i="2"/>
  <c r="F28" i="2" s="1"/>
  <c r="D28" i="2"/>
  <c r="E27" i="2"/>
  <c r="F27" i="2" s="1"/>
  <c r="D27" i="2"/>
  <c r="F26" i="2"/>
  <c r="E26" i="2"/>
  <c r="D26" i="2"/>
  <c r="E25" i="2"/>
  <c r="F25" i="2" s="1"/>
  <c r="D25" i="2"/>
  <c r="E24" i="2"/>
  <c r="F24" i="2" s="1"/>
  <c r="D24" i="2"/>
  <c r="E23" i="2"/>
  <c r="F23" i="2" s="1"/>
  <c r="D23" i="2"/>
  <c r="F22" i="2"/>
  <c r="E22" i="2"/>
  <c r="D22" i="2"/>
  <c r="E21" i="2"/>
  <c r="F21" i="2" s="1"/>
  <c r="D21" i="2"/>
  <c r="E20" i="2"/>
  <c r="F20" i="2" s="1"/>
  <c r="D20" i="2"/>
  <c r="E19" i="2"/>
  <c r="F19" i="2" s="1"/>
  <c r="D19" i="2"/>
  <c r="F18" i="2"/>
  <c r="E18" i="2"/>
  <c r="D18" i="2"/>
  <c r="E17" i="2"/>
  <c r="F17" i="2" s="1"/>
  <c r="D17" i="2"/>
  <c r="E16" i="2"/>
  <c r="F16" i="2" s="1"/>
  <c r="D16" i="2"/>
  <c r="E15" i="2"/>
  <c r="F15" i="2" s="1"/>
  <c r="D15" i="2"/>
  <c r="F14" i="2"/>
  <c r="E14" i="2"/>
  <c r="D14" i="2"/>
  <c r="E13" i="2"/>
  <c r="F13" i="2" s="1"/>
  <c r="D13" i="2"/>
  <c r="E12" i="2"/>
  <c r="F12" i="2" s="1"/>
  <c r="D12" i="2"/>
  <c r="E11" i="2"/>
  <c r="F11" i="2" s="1"/>
  <c r="D11" i="2"/>
</calcChain>
</file>

<file path=xl/sharedStrings.xml><?xml version="1.0" encoding="utf-8"?>
<sst xmlns="http://schemas.openxmlformats.org/spreadsheetml/2006/main" count="14" uniqueCount="12">
  <si>
    <t xml:space="preserve">North Down AC </t>
  </si>
  <si>
    <t>Smith Shield</t>
  </si>
  <si>
    <t>12th May 2019</t>
  </si>
  <si>
    <t>Position</t>
  </si>
  <si>
    <t>Time</t>
  </si>
  <si>
    <t>Bib</t>
  </si>
  <si>
    <t>Name</t>
  </si>
  <si>
    <t>Handicap</t>
  </si>
  <si>
    <t>Net Time</t>
  </si>
  <si>
    <t xml:space="preserve">Net Time </t>
  </si>
  <si>
    <t>Results - finishing order</t>
  </si>
  <si>
    <t>Results - net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</si>
</sst>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16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0" fontId="1" fillId="0" borderId="1" xfId="0" applyFont="1" applyFill="1" applyBorder="1"/>
    <xf numFmtId="14" fontId="1" fillId="0" borderId="1" xfId="0" applyNumberFormat="1" applyFont="1" applyFill="1" applyBorder="1"/>
    <xf numFmtId="14" fontId="1" fillId="0" borderId="0" xfId="0" applyNumberFormat="1" applyFont="1" applyFill="1"/>
    <xf numFmtId="2" fontId="1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4" fillId="0" borderId="0" xfId="0" applyFont="1" applyFill="1" applyBorder="1"/>
    <xf numFmtId="0" fontId="3" fillId="0" borderId="0" xfId="0" applyFont="1" applyFill="1" applyBorder="1"/>
    <xf numFmtId="14" fontId="1" fillId="0" borderId="0" xfId="0" applyNumberFormat="1" applyFont="1" applyFill="1" applyBorder="1"/>
    <xf numFmtId="14" fontId="0" fillId="0" borderId="0" xfId="0" applyNumberFormat="1" applyFill="1" applyBorder="1"/>
    <xf numFmtId="1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ith%20shieldMa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 worksheet"/>
      <sheetName val=" Final results  "/>
      <sheetName val="Sheet1"/>
    </sheetNames>
    <sheetDataSet>
      <sheetData sheetId="0">
        <row r="7">
          <cell r="B7">
            <v>63</v>
          </cell>
          <cell r="C7" t="str">
            <v>Jill Eager</v>
          </cell>
          <cell r="D7">
            <v>28.42</v>
          </cell>
          <cell r="E7">
            <v>0</v>
          </cell>
        </row>
        <row r="8">
          <cell r="B8">
            <v>138</v>
          </cell>
          <cell r="C8" t="str">
            <v>Leanne Young</v>
          </cell>
          <cell r="D8">
            <v>28.3</v>
          </cell>
          <cell r="E8">
            <v>0</v>
          </cell>
        </row>
        <row r="9">
          <cell r="B9">
            <v>62</v>
          </cell>
          <cell r="C9" t="str">
            <v>Greg Eager</v>
          </cell>
          <cell r="D9">
            <v>28.21</v>
          </cell>
          <cell r="E9">
            <v>0</v>
          </cell>
        </row>
        <row r="10">
          <cell r="B10">
            <v>162</v>
          </cell>
          <cell r="C10" t="str">
            <v>Trevor Spencer</v>
          </cell>
          <cell r="D10">
            <v>28</v>
          </cell>
          <cell r="E10">
            <v>0</v>
          </cell>
        </row>
        <row r="11">
          <cell r="B11">
            <v>172</v>
          </cell>
          <cell r="C11" t="str">
            <v>Hollie Massey</v>
          </cell>
          <cell r="D11">
            <v>27</v>
          </cell>
          <cell r="E11">
            <v>0</v>
          </cell>
        </row>
        <row r="12">
          <cell r="B12">
            <v>158</v>
          </cell>
          <cell r="C12" t="str">
            <v>Claire Garrad</v>
          </cell>
          <cell r="D12">
            <v>27</v>
          </cell>
          <cell r="E12">
            <v>0</v>
          </cell>
        </row>
        <row r="13">
          <cell r="B13">
            <v>137</v>
          </cell>
          <cell r="C13" t="str">
            <v>Nicola Stevenson</v>
          </cell>
          <cell r="D13">
            <v>26.3</v>
          </cell>
          <cell r="E13">
            <v>1</v>
          </cell>
        </row>
        <row r="14">
          <cell r="B14">
            <v>34</v>
          </cell>
          <cell r="C14" t="str">
            <v>Jenny Keery</v>
          </cell>
          <cell r="D14">
            <v>26.3</v>
          </cell>
          <cell r="E14">
            <v>1</v>
          </cell>
        </row>
        <row r="15">
          <cell r="B15">
            <v>165</v>
          </cell>
          <cell r="C15" t="str">
            <v>James Barr</v>
          </cell>
          <cell r="D15">
            <v>26</v>
          </cell>
          <cell r="E15">
            <v>1</v>
          </cell>
        </row>
        <row r="16">
          <cell r="B16">
            <v>150</v>
          </cell>
          <cell r="C16" t="str">
            <v>Angela Fawthrop</v>
          </cell>
          <cell r="D16">
            <v>26</v>
          </cell>
          <cell r="E16">
            <v>1</v>
          </cell>
        </row>
        <row r="17">
          <cell r="B17">
            <v>140</v>
          </cell>
          <cell r="C17" t="str">
            <v>Naomi Dunne</v>
          </cell>
          <cell r="D17">
            <v>26</v>
          </cell>
          <cell r="E17">
            <v>1</v>
          </cell>
        </row>
        <row r="18">
          <cell r="B18">
            <v>133</v>
          </cell>
          <cell r="C18" t="str">
            <v>Scott Symington</v>
          </cell>
          <cell r="D18">
            <v>26</v>
          </cell>
          <cell r="E18">
            <v>1</v>
          </cell>
        </row>
        <row r="19">
          <cell r="B19">
            <v>132</v>
          </cell>
          <cell r="C19" t="str">
            <v>Daniel Caldwell</v>
          </cell>
          <cell r="D19">
            <v>26</v>
          </cell>
          <cell r="E19">
            <v>1</v>
          </cell>
        </row>
        <row r="20">
          <cell r="B20">
            <v>174</v>
          </cell>
          <cell r="C20" t="str">
            <v>Liesl Parker</v>
          </cell>
          <cell r="D20">
            <v>25.15</v>
          </cell>
          <cell r="E20">
            <v>2</v>
          </cell>
        </row>
        <row r="21">
          <cell r="B21">
            <v>169</v>
          </cell>
          <cell r="C21" t="str">
            <v>Helen Irvine</v>
          </cell>
          <cell r="D21">
            <v>25</v>
          </cell>
          <cell r="E21">
            <v>2</v>
          </cell>
        </row>
        <row r="22">
          <cell r="B22">
            <v>139</v>
          </cell>
          <cell r="C22" t="str">
            <v>Hannah Dunne</v>
          </cell>
          <cell r="D22">
            <v>25</v>
          </cell>
          <cell r="E22">
            <v>2</v>
          </cell>
        </row>
        <row r="23">
          <cell r="B23">
            <v>45</v>
          </cell>
          <cell r="C23" t="str">
            <v>June McMinn</v>
          </cell>
          <cell r="D23">
            <v>24.4</v>
          </cell>
          <cell r="E23">
            <v>3</v>
          </cell>
        </row>
        <row r="24">
          <cell r="B24">
            <v>15</v>
          </cell>
          <cell r="C24" t="str">
            <v>Karen Keery</v>
          </cell>
          <cell r="D24">
            <v>24.3</v>
          </cell>
          <cell r="E24">
            <v>2</v>
          </cell>
        </row>
        <row r="25">
          <cell r="B25">
            <v>166</v>
          </cell>
          <cell r="C25" t="str">
            <v>Zara Fulton</v>
          </cell>
          <cell r="D25">
            <v>24</v>
          </cell>
          <cell r="E25">
            <v>2</v>
          </cell>
        </row>
        <row r="26">
          <cell r="B26">
            <v>146</v>
          </cell>
          <cell r="C26" t="str">
            <v>Jamie Stevenson</v>
          </cell>
          <cell r="D26">
            <v>24</v>
          </cell>
          <cell r="E26">
            <v>3</v>
          </cell>
        </row>
        <row r="27">
          <cell r="B27">
            <v>1</v>
          </cell>
          <cell r="C27" t="str">
            <v>John McGarvey</v>
          </cell>
          <cell r="D27">
            <v>24</v>
          </cell>
          <cell r="E27">
            <v>3</v>
          </cell>
        </row>
        <row r="28">
          <cell r="B28">
            <v>168</v>
          </cell>
          <cell r="C28" t="str">
            <v>Nicola Downey</v>
          </cell>
          <cell r="D28">
            <v>23.3</v>
          </cell>
          <cell r="E28">
            <v>4</v>
          </cell>
        </row>
        <row r="29">
          <cell r="B29">
            <v>136</v>
          </cell>
          <cell r="C29" t="str">
            <v>Mick Hall</v>
          </cell>
          <cell r="D29">
            <v>23.3</v>
          </cell>
          <cell r="E29">
            <v>4</v>
          </cell>
        </row>
        <row r="30">
          <cell r="B30">
            <v>153</v>
          </cell>
          <cell r="C30" t="str">
            <v>Cliff McCausland</v>
          </cell>
          <cell r="D30">
            <v>23</v>
          </cell>
          <cell r="E30">
            <v>4</v>
          </cell>
        </row>
        <row r="31">
          <cell r="B31">
            <v>151</v>
          </cell>
          <cell r="C31" t="str">
            <v>Aaron McCauley</v>
          </cell>
          <cell r="D31">
            <v>23</v>
          </cell>
          <cell r="E31">
            <v>4</v>
          </cell>
        </row>
        <row r="32">
          <cell r="B32">
            <v>141</v>
          </cell>
          <cell r="C32" t="str">
            <v>Lucy Cheatley</v>
          </cell>
          <cell r="D32">
            <v>23</v>
          </cell>
          <cell r="E32">
            <v>4</v>
          </cell>
        </row>
        <row r="33">
          <cell r="B33">
            <v>38</v>
          </cell>
          <cell r="C33" t="str">
            <v>Christopher Williams</v>
          </cell>
          <cell r="D33">
            <v>23</v>
          </cell>
          <cell r="E33">
            <v>5</v>
          </cell>
        </row>
        <row r="34">
          <cell r="B34">
            <v>176</v>
          </cell>
          <cell r="C34" t="str">
            <v>Alan Hughes</v>
          </cell>
          <cell r="D34">
            <v>23</v>
          </cell>
          <cell r="E34">
            <v>5</v>
          </cell>
        </row>
        <row r="35">
          <cell r="B35">
            <v>156</v>
          </cell>
          <cell r="C35" t="str">
            <v>John Nolan</v>
          </cell>
          <cell r="D35">
            <v>22.38</v>
          </cell>
          <cell r="E35">
            <v>5</v>
          </cell>
        </row>
        <row r="36">
          <cell r="B36">
            <v>134</v>
          </cell>
          <cell r="C36" t="str">
            <v>Helen Byers</v>
          </cell>
          <cell r="D36">
            <v>22.3</v>
          </cell>
          <cell r="E36">
            <v>5</v>
          </cell>
        </row>
        <row r="37">
          <cell r="B37">
            <v>131</v>
          </cell>
          <cell r="C37" t="str">
            <v>Tony Wall</v>
          </cell>
          <cell r="D37">
            <v>22.3</v>
          </cell>
          <cell r="E37">
            <v>6</v>
          </cell>
        </row>
        <row r="38">
          <cell r="B38">
            <v>36</v>
          </cell>
          <cell r="C38" t="str">
            <v>Maeve Williams</v>
          </cell>
          <cell r="D38">
            <v>22.3</v>
          </cell>
          <cell r="E38">
            <v>6</v>
          </cell>
        </row>
        <row r="39">
          <cell r="B39">
            <v>175</v>
          </cell>
          <cell r="C39" t="str">
            <v>Laura Neely</v>
          </cell>
          <cell r="D39">
            <v>22</v>
          </cell>
          <cell r="E39">
            <v>6</v>
          </cell>
        </row>
        <row r="40">
          <cell r="B40">
            <v>173</v>
          </cell>
          <cell r="C40" t="str">
            <v>Roy Sittlington</v>
          </cell>
          <cell r="D40">
            <v>22</v>
          </cell>
          <cell r="E40">
            <v>6</v>
          </cell>
        </row>
        <row r="41">
          <cell r="B41">
            <v>171</v>
          </cell>
          <cell r="C41" t="str">
            <v>Harris Massey</v>
          </cell>
          <cell r="D41">
            <v>22</v>
          </cell>
          <cell r="E41">
            <v>6</v>
          </cell>
        </row>
        <row r="42">
          <cell r="B42">
            <v>142</v>
          </cell>
          <cell r="C42" t="str">
            <v>Claire Scott</v>
          </cell>
          <cell r="D42">
            <v>22</v>
          </cell>
          <cell r="E42">
            <v>7</v>
          </cell>
        </row>
        <row r="43">
          <cell r="B43">
            <v>46</v>
          </cell>
          <cell r="C43" t="str">
            <v>Colin Walker</v>
          </cell>
          <cell r="D43">
            <v>22</v>
          </cell>
          <cell r="E43">
            <v>7</v>
          </cell>
        </row>
        <row r="44">
          <cell r="B44">
            <v>177</v>
          </cell>
          <cell r="C44" t="str">
            <v>Valerie McDonough</v>
          </cell>
          <cell r="D44">
            <v>22</v>
          </cell>
          <cell r="E44">
            <v>7</v>
          </cell>
        </row>
        <row r="45">
          <cell r="B45">
            <v>155</v>
          </cell>
          <cell r="C45" t="str">
            <v>Scott Nelson</v>
          </cell>
          <cell r="D45">
            <v>21.48</v>
          </cell>
          <cell r="E45">
            <v>7</v>
          </cell>
        </row>
        <row r="46">
          <cell r="B46">
            <v>167</v>
          </cell>
          <cell r="C46" t="str">
            <v>Lyndsey Doulton</v>
          </cell>
          <cell r="D46">
            <v>21.3</v>
          </cell>
          <cell r="E46">
            <v>7</v>
          </cell>
        </row>
        <row r="47">
          <cell r="B47">
            <v>161</v>
          </cell>
          <cell r="C47" t="str">
            <v>Shane Logan</v>
          </cell>
          <cell r="D47">
            <v>21</v>
          </cell>
          <cell r="E47">
            <v>8</v>
          </cell>
        </row>
        <row r="48">
          <cell r="B48">
            <v>164</v>
          </cell>
          <cell r="C48" t="str">
            <v>Keith Gilmore</v>
          </cell>
          <cell r="D48">
            <v>20.3</v>
          </cell>
          <cell r="E48">
            <v>8</v>
          </cell>
        </row>
        <row r="49">
          <cell r="B49">
            <v>159</v>
          </cell>
          <cell r="C49" t="str">
            <v>Claire Quigley</v>
          </cell>
          <cell r="D49">
            <v>20.3</v>
          </cell>
          <cell r="E49">
            <v>8</v>
          </cell>
        </row>
        <row r="50">
          <cell r="B50">
            <v>160</v>
          </cell>
          <cell r="C50" t="str">
            <v>Alan Massey</v>
          </cell>
          <cell r="D50">
            <v>20</v>
          </cell>
          <cell r="E50">
            <v>8</v>
          </cell>
        </row>
        <row r="51">
          <cell r="B51">
            <v>39</v>
          </cell>
          <cell r="C51" t="str">
            <v>Les Boyd</v>
          </cell>
          <cell r="D51">
            <v>19.510000000000002</v>
          </cell>
          <cell r="E51">
            <v>9</v>
          </cell>
        </row>
        <row r="52">
          <cell r="B52">
            <v>163</v>
          </cell>
          <cell r="C52" t="str">
            <v>Simeon Cathcart</v>
          </cell>
          <cell r="D52">
            <v>19.5</v>
          </cell>
          <cell r="E52">
            <v>9</v>
          </cell>
        </row>
        <row r="53">
          <cell r="B53">
            <v>170</v>
          </cell>
          <cell r="C53" t="str">
            <v>David Massey</v>
          </cell>
          <cell r="D53">
            <v>19.3</v>
          </cell>
          <cell r="E53">
            <v>10</v>
          </cell>
        </row>
        <row r="54">
          <cell r="B54">
            <v>157</v>
          </cell>
          <cell r="C54" t="str">
            <v>Ryan Lynas</v>
          </cell>
          <cell r="D54">
            <v>19.3</v>
          </cell>
          <cell r="E54">
            <v>10</v>
          </cell>
        </row>
        <row r="55">
          <cell r="B55">
            <v>148</v>
          </cell>
          <cell r="C55" t="str">
            <v>Ben Jenkins</v>
          </cell>
          <cell r="D55">
            <v>19.3</v>
          </cell>
          <cell r="E55">
            <v>10</v>
          </cell>
        </row>
        <row r="56">
          <cell r="B56">
            <v>135</v>
          </cell>
          <cell r="C56" t="str">
            <v>Jonny McGrath</v>
          </cell>
          <cell r="D56">
            <v>19.3</v>
          </cell>
          <cell r="E56">
            <v>10</v>
          </cell>
        </row>
        <row r="57">
          <cell r="B57">
            <v>178</v>
          </cell>
          <cell r="C57" t="str">
            <v>Eamonn O'Reilly</v>
          </cell>
          <cell r="D57">
            <v>19.3</v>
          </cell>
          <cell r="E57">
            <v>10</v>
          </cell>
        </row>
        <row r="58">
          <cell r="B58">
            <v>144</v>
          </cell>
          <cell r="C58" t="str">
            <v>Alastair Mair</v>
          </cell>
          <cell r="D58">
            <v>18.45</v>
          </cell>
          <cell r="E58">
            <v>11</v>
          </cell>
        </row>
        <row r="59">
          <cell r="B59">
            <v>143</v>
          </cell>
          <cell r="C59" t="str">
            <v>Steven Donegan</v>
          </cell>
          <cell r="D59">
            <v>18.45</v>
          </cell>
          <cell r="E59">
            <v>11</v>
          </cell>
        </row>
        <row r="60">
          <cell r="B60">
            <v>152</v>
          </cell>
          <cell r="C60" t="str">
            <v>Chris Moran</v>
          </cell>
          <cell r="D60">
            <v>18.3</v>
          </cell>
          <cell r="E60">
            <v>10</v>
          </cell>
        </row>
        <row r="61">
          <cell r="B61">
            <v>149</v>
          </cell>
          <cell r="C61" t="str">
            <v>Mark Carberry</v>
          </cell>
          <cell r="D61">
            <v>18.149999999999999</v>
          </cell>
          <cell r="E61">
            <v>11</v>
          </cell>
        </row>
        <row r="62">
          <cell r="B62">
            <v>154</v>
          </cell>
          <cell r="C62" t="str">
            <v>Ben Caughers</v>
          </cell>
          <cell r="D62">
            <v>18</v>
          </cell>
          <cell r="E62">
            <v>11</v>
          </cell>
        </row>
        <row r="63">
          <cell r="B63">
            <v>147</v>
          </cell>
          <cell r="C63" t="str">
            <v>Jakob Swann</v>
          </cell>
          <cell r="D63">
            <v>18</v>
          </cell>
          <cell r="E63">
            <v>12</v>
          </cell>
        </row>
        <row r="64">
          <cell r="B64">
            <v>145</v>
          </cell>
          <cell r="C64" t="str">
            <v>Jessica Craig</v>
          </cell>
          <cell r="D64">
            <v>17</v>
          </cell>
          <cell r="E64">
            <v>12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080A-5D45-471C-B05F-05DA4916DA4E}">
  <dimension ref="A1:N607"/>
  <sheetViews>
    <sheetView tabSelected="1" workbookViewId="0">
      <selection activeCell="M7" sqref="M7"/>
    </sheetView>
  </sheetViews>
  <sheetFormatPr defaultRowHeight="15" x14ac:dyDescent="0.25"/>
  <cols>
    <col min="1" max="1" width="8.28515625" style="1" customWidth="1"/>
    <col min="2" max="2" width="9.140625" style="1"/>
    <col min="3" max="3" width="9.140625" style="2"/>
    <col min="4" max="4" width="20" style="2" customWidth="1"/>
    <col min="5" max="5" width="11.7109375" style="2" hidden="1" customWidth="1"/>
    <col min="6" max="6" width="16.42578125" style="3" hidden="1" customWidth="1"/>
    <col min="7" max="8" width="9.140625" style="2"/>
    <col min="9" max="10" width="0" style="2" hidden="1" customWidth="1"/>
    <col min="11" max="11" width="19.85546875" style="2" bestFit="1" customWidth="1"/>
    <col min="12" max="12" width="0" style="2" hidden="1" customWidth="1"/>
    <col min="13" max="13" width="9.140625" style="2"/>
    <col min="14" max="14" width="10.5703125" style="2" bestFit="1" customWidth="1"/>
    <col min="15" max="16384" width="9.14062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ht="15.75" x14ac:dyDescent="0.25">
      <c r="A3" s="4" t="s">
        <v>2</v>
      </c>
    </row>
    <row r="8" spans="1:14" s="6" customFormat="1" ht="18.75" x14ac:dyDescent="0.3">
      <c r="A8" s="5" t="s">
        <v>10</v>
      </c>
      <c r="B8" s="5"/>
      <c r="F8" s="7"/>
      <c r="H8" s="5" t="s">
        <v>11</v>
      </c>
      <c r="I8" s="5"/>
    </row>
    <row r="9" spans="1:14" s="6" customFormat="1" ht="18.75" x14ac:dyDescent="0.3">
      <c r="A9" s="5"/>
      <c r="B9" s="5"/>
      <c r="F9" s="7"/>
      <c r="I9" s="5"/>
    </row>
    <row r="10" spans="1:14" s="1" customFormat="1" x14ac:dyDescent="0.25">
      <c r="A10" s="8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9" t="s">
        <v>8</v>
      </c>
      <c r="H10" s="8" t="s">
        <v>3</v>
      </c>
      <c r="I10" s="8"/>
      <c r="J10" s="8"/>
      <c r="K10" s="8" t="s">
        <v>6</v>
      </c>
      <c r="L10" s="8"/>
      <c r="M10" s="8" t="s">
        <v>9</v>
      </c>
      <c r="N10" s="10"/>
    </row>
    <row r="11" spans="1:14" x14ac:dyDescent="0.25">
      <c r="A11" s="8">
        <v>1</v>
      </c>
      <c r="B11" s="11">
        <v>24.41</v>
      </c>
      <c r="C11" s="12">
        <v>172</v>
      </c>
      <c r="D11" s="12" t="str">
        <f t="shared" ref="D11:D74" si="0">IF(ISBLANK(C11),"",VLOOKUP(C11,Entry,2,FALSE))</f>
        <v>Hollie Massey</v>
      </c>
      <c r="E11" s="13">
        <f t="shared" ref="E11:E74" si="1">IF(ISBLANK(C11),"",VLOOKUP(C11,Entry,4,FALSE))</f>
        <v>0</v>
      </c>
      <c r="F11" s="13">
        <f t="shared" ref="F11:F74" si="2">B11-E11</f>
        <v>24.41</v>
      </c>
      <c r="H11" s="8">
        <v>1</v>
      </c>
      <c r="I11" s="11">
        <v>29.32</v>
      </c>
      <c r="J11" s="12">
        <v>145</v>
      </c>
      <c r="K11" s="12" t="str">
        <f>IF(ISBLANK(J11),"",VLOOKUP(J11,Entry,2,FALSE))</f>
        <v>Jessica Craig</v>
      </c>
      <c r="L11" s="13">
        <f>IF(ISBLANK(J11),"",VLOOKUP(J11,Entry,4,FALSE))</f>
        <v>12</v>
      </c>
      <c r="M11" s="13">
        <f>I11-L11</f>
        <v>17.32</v>
      </c>
      <c r="N11" s="3"/>
    </row>
    <row r="12" spans="1:14" x14ac:dyDescent="0.25">
      <c r="A12" s="8">
        <v>2</v>
      </c>
      <c r="B12" s="11">
        <v>24.45</v>
      </c>
      <c r="C12" s="12">
        <v>132</v>
      </c>
      <c r="D12" s="12" t="str">
        <f t="shared" si="0"/>
        <v>Daniel Caldwell</v>
      </c>
      <c r="E12" s="13">
        <f t="shared" si="1"/>
        <v>1</v>
      </c>
      <c r="F12" s="13">
        <f t="shared" si="2"/>
        <v>23.45</v>
      </c>
      <c r="H12" s="8">
        <v>2</v>
      </c>
      <c r="I12" s="11">
        <v>29.49</v>
      </c>
      <c r="J12" s="12">
        <v>147</v>
      </c>
      <c r="K12" s="12" t="str">
        <f>IF(ISBLANK(J12),"",VLOOKUP(J12,Entry,2,FALSE))</f>
        <v>Jakob Swann</v>
      </c>
      <c r="L12" s="13">
        <f>IF(ISBLANK(J12),"",VLOOKUP(J12,Entry,4,FALSE))</f>
        <v>12</v>
      </c>
      <c r="M12" s="13">
        <f>I12-L12</f>
        <v>17.489999999999998</v>
      </c>
      <c r="N12" s="3"/>
    </row>
    <row r="13" spans="1:14" x14ac:dyDescent="0.25">
      <c r="A13" s="8">
        <v>3</v>
      </c>
      <c r="B13" s="11">
        <v>24.47</v>
      </c>
      <c r="C13" s="12">
        <v>62</v>
      </c>
      <c r="D13" s="12" t="str">
        <f t="shared" si="0"/>
        <v>Greg Eager</v>
      </c>
      <c r="E13" s="13">
        <f t="shared" si="1"/>
        <v>0</v>
      </c>
      <c r="F13" s="13">
        <f t="shared" si="2"/>
        <v>24.47</v>
      </c>
      <c r="H13" s="8">
        <v>3</v>
      </c>
      <c r="I13" s="11">
        <v>28.19</v>
      </c>
      <c r="J13" s="12">
        <v>152</v>
      </c>
      <c r="K13" s="12" t="str">
        <f>IF(ISBLANK(J13),"",VLOOKUP(J13,Entry,2,FALSE))</f>
        <v>Chris Moran</v>
      </c>
      <c r="L13" s="13">
        <f>IF(ISBLANK(J13),"",VLOOKUP(J13,Entry,4,FALSE))</f>
        <v>10</v>
      </c>
      <c r="M13" s="13">
        <f>I13-L13</f>
        <v>18.190000000000001</v>
      </c>
      <c r="N13" s="3"/>
    </row>
    <row r="14" spans="1:14" x14ac:dyDescent="0.25">
      <c r="A14" s="8">
        <v>4</v>
      </c>
      <c r="B14" s="11">
        <v>25.13</v>
      </c>
      <c r="C14" s="12">
        <v>141</v>
      </c>
      <c r="D14" s="12" t="str">
        <f t="shared" si="0"/>
        <v>Lucy Cheatley</v>
      </c>
      <c r="E14" s="13">
        <f t="shared" si="1"/>
        <v>4</v>
      </c>
      <c r="F14" s="13">
        <f t="shared" si="2"/>
        <v>21.13</v>
      </c>
      <c r="H14" s="8">
        <v>4</v>
      </c>
      <c r="I14" s="11">
        <v>29.28</v>
      </c>
      <c r="J14" s="12">
        <v>149</v>
      </c>
      <c r="K14" s="12" t="str">
        <f>IF(ISBLANK(J14),"",VLOOKUP(J14,Entry,2,FALSE))</f>
        <v>Mark Carberry</v>
      </c>
      <c r="L14" s="13">
        <f>IF(ISBLANK(J14),"",VLOOKUP(J14,Entry,4,FALSE))</f>
        <v>11</v>
      </c>
      <c r="M14" s="13">
        <f>I14-L14</f>
        <v>18.28</v>
      </c>
      <c r="N14" s="3"/>
    </row>
    <row r="15" spans="1:14" x14ac:dyDescent="0.25">
      <c r="A15" s="8">
        <v>5</v>
      </c>
      <c r="B15" s="11">
        <v>25.35</v>
      </c>
      <c r="C15" s="12">
        <v>158</v>
      </c>
      <c r="D15" s="12" t="str">
        <f t="shared" si="0"/>
        <v>Claire Garrad</v>
      </c>
      <c r="E15" s="13">
        <f t="shared" si="1"/>
        <v>0</v>
      </c>
      <c r="F15" s="13">
        <f t="shared" si="2"/>
        <v>25.35</v>
      </c>
      <c r="H15" s="8">
        <v>5</v>
      </c>
      <c r="I15" s="11">
        <v>29.35</v>
      </c>
      <c r="J15" s="12">
        <v>154</v>
      </c>
      <c r="K15" s="12" t="str">
        <f>IF(ISBLANK(J15),"",VLOOKUP(J15,Entry,2,FALSE))</f>
        <v>Ben Caughers</v>
      </c>
      <c r="L15" s="13">
        <f>IF(ISBLANK(J15),"",VLOOKUP(J15,Entry,4,FALSE))</f>
        <v>11</v>
      </c>
      <c r="M15" s="13">
        <f>I15-L15</f>
        <v>18.350000000000001</v>
      </c>
      <c r="N15" s="3"/>
    </row>
    <row r="16" spans="1:14" x14ac:dyDescent="0.25">
      <c r="A16" s="8">
        <v>6</v>
      </c>
      <c r="B16" s="11">
        <v>25.37</v>
      </c>
      <c r="C16" s="12">
        <v>15</v>
      </c>
      <c r="D16" s="12" t="str">
        <f t="shared" si="0"/>
        <v>Karen Keery</v>
      </c>
      <c r="E16" s="13">
        <f t="shared" si="1"/>
        <v>2</v>
      </c>
      <c r="F16" s="13">
        <f t="shared" si="2"/>
        <v>23.37</v>
      </c>
      <c r="H16" s="8">
        <v>6</v>
      </c>
      <c r="I16" s="11">
        <v>28.55</v>
      </c>
      <c r="J16" s="12">
        <v>157</v>
      </c>
      <c r="K16" s="12" t="str">
        <f>IF(ISBLANK(J16),"",VLOOKUP(J16,Entry,2,FALSE))</f>
        <v>Ryan Lynas</v>
      </c>
      <c r="L16" s="13">
        <f>IF(ISBLANK(J16),"",VLOOKUP(J16,Entry,4,FALSE))</f>
        <v>10</v>
      </c>
      <c r="M16" s="13">
        <f>I16-L16</f>
        <v>18.55</v>
      </c>
      <c r="N16" s="3"/>
    </row>
    <row r="17" spans="1:14" s="6" customFormat="1" ht="18.75" x14ac:dyDescent="0.3">
      <c r="A17" s="8">
        <v>7</v>
      </c>
      <c r="B17" s="11">
        <v>25.42</v>
      </c>
      <c r="C17" s="12">
        <v>151</v>
      </c>
      <c r="D17" s="12" t="str">
        <f t="shared" si="0"/>
        <v>Aaron McCauley</v>
      </c>
      <c r="E17" s="13">
        <f t="shared" si="1"/>
        <v>4</v>
      </c>
      <c r="F17" s="13">
        <f t="shared" si="2"/>
        <v>21.42</v>
      </c>
      <c r="H17" s="8">
        <v>7</v>
      </c>
      <c r="I17" s="11">
        <v>30.03</v>
      </c>
      <c r="J17" s="12">
        <v>143</v>
      </c>
      <c r="K17" s="12" t="str">
        <f>IF(ISBLANK(J17),"",VLOOKUP(J17,Entry,2,FALSE))</f>
        <v>Steven Donegan</v>
      </c>
      <c r="L17" s="13">
        <f>IF(ISBLANK(J17),"",VLOOKUP(J17,Entry,4,FALSE))</f>
        <v>11</v>
      </c>
      <c r="M17" s="13">
        <f>I17-L17</f>
        <v>19.03</v>
      </c>
    </row>
    <row r="18" spans="1:14" s="6" customFormat="1" ht="18.75" x14ac:dyDescent="0.3">
      <c r="A18" s="8">
        <v>8</v>
      </c>
      <c r="B18" s="11">
        <v>25.45</v>
      </c>
      <c r="C18" s="12">
        <v>169</v>
      </c>
      <c r="D18" s="12" t="str">
        <f t="shared" si="0"/>
        <v>Helen Irvine</v>
      </c>
      <c r="E18" s="13">
        <f t="shared" si="1"/>
        <v>2</v>
      </c>
      <c r="F18" s="13">
        <f t="shared" si="2"/>
        <v>23.45</v>
      </c>
      <c r="H18" s="8">
        <v>8</v>
      </c>
      <c r="I18" s="11">
        <v>29.05</v>
      </c>
      <c r="J18" s="12">
        <v>170</v>
      </c>
      <c r="K18" s="12" t="str">
        <f>IF(ISBLANK(J18),"",VLOOKUP(J18,Entry,2,FALSE))</f>
        <v>David Massey</v>
      </c>
      <c r="L18" s="13">
        <f>IF(ISBLANK(J18),"",VLOOKUP(J18,Entry,4,FALSE))</f>
        <v>10</v>
      </c>
      <c r="M18" s="13">
        <f>I18-L18</f>
        <v>19.05</v>
      </c>
    </row>
    <row r="19" spans="1:14" s="1" customFormat="1" x14ac:dyDescent="0.25">
      <c r="A19" s="8">
        <v>9</v>
      </c>
      <c r="B19" s="11">
        <v>25.53</v>
      </c>
      <c r="C19" s="12">
        <v>166</v>
      </c>
      <c r="D19" s="12" t="str">
        <f t="shared" si="0"/>
        <v>Zara Fulton</v>
      </c>
      <c r="E19" s="13">
        <f t="shared" si="1"/>
        <v>2</v>
      </c>
      <c r="F19" s="13">
        <f t="shared" si="2"/>
        <v>23.53</v>
      </c>
      <c r="H19" s="8">
        <v>9</v>
      </c>
      <c r="I19" s="11">
        <v>30.08</v>
      </c>
      <c r="J19" s="12">
        <v>144</v>
      </c>
      <c r="K19" s="12" t="str">
        <f>IF(ISBLANK(J19),"",VLOOKUP(J19,Entry,2,FALSE))</f>
        <v>Alastair Mair</v>
      </c>
      <c r="L19" s="13">
        <f>IF(ISBLANK(J19),"",VLOOKUP(J19,Entry,4,FALSE))</f>
        <v>11</v>
      </c>
      <c r="M19" s="13">
        <f>I19-L19</f>
        <v>19.079999999999998</v>
      </c>
      <c r="N19" s="10"/>
    </row>
    <row r="20" spans="1:14" x14ac:dyDescent="0.25">
      <c r="A20" s="8">
        <v>10</v>
      </c>
      <c r="B20" s="11">
        <v>26.2</v>
      </c>
      <c r="C20" s="12">
        <v>176</v>
      </c>
      <c r="D20" s="12" t="str">
        <f t="shared" si="0"/>
        <v>Alan Hughes</v>
      </c>
      <c r="E20" s="13">
        <f t="shared" si="1"/>
        <v>5</v>
      </c>
      <c r="F20" s="13">
        <f t="shared" si="2"/>
        <v>21.2</v>
      </c>
      <c r="H20" s="8">
        <v>10</v>
      </c>
      <c r="I20" s="11">
        <v>28.19</v>
      </c>
      <c r="J20" s="12">
        <v>163</v>
      </c>
      <c r="K20" s="12" t="str">
        <f>IF(ISBLANK(J20),"",VLOOKUP(J20,Entry,2,FALSE))</f>
        <v>Simeon Cathcart</v>
      </c>
      <c r="L20" s="13">
        <f>IF(ISBLANK(J20),"",VLOOKUP(J20,Entry,4,FALSE))</f>
        <v>9</v>
      </c>
      <c r="M20" s="13">
        <f>I20-L20</f>
        <v>19.190000000000001</v>
      </c>
      <c r="N20" s="3"/>
    </row>
    <row r="21" spans="1:14" x14ac:dyDescent="0.25">
      <c r="A21" s="8">
        <v>11</v>
      </c>
      <c r="B21" s="11">
        <v>26.25</v>
      </c>
      <c r="C21" s="12">
        <v>156</v>
      </c>
      <c r="D21" s="12" t="str">
        <f t="shared" si="0"/>
        <v>John Nolan</v>
      </c>
      <c r="E21" s="13">
        <f t="shared" si="1"/>
        <v>5</v>
      </c>
      <c r="F21" s="13">
        <f t="shared" si="2"/>
        <v>21.25</v>
      </c>
      <c r="H21" s="8">
        <v>11</v>
      </c>
      <c r="I21" s="11">
        <v>29.37</v>
      </c>
      <c r="J21" s="12">
        <v>178</v>
      </c>
      <c r="K21" s="12" t="str">
        <f>IF(ISBLANK(J21),"",VLOOKUP(J21,Entry,2,FALSE))</f>
        <v>Eamonn O'Reilly</v>
      </c>
      <c r="L21" s="13">
        <f>IF(ISBLANK(J21),"",VLOOKUP(J21,Entry,4,FALSE))</f>
        <v>10</v>
      </c>
      <c r="M21" s="13">
        <f>I21-L21</f>
        <v>19.37</v>
      </c>
      <c r="N21" s="3"/>
    </row>
    <row r="22" spans="1:14" x14ac:dyDescent="0.25">
      <c r="A22" s="8">
        <v>12</v>
      </c>
      <c r="B22" s="11">
        <v>26.31</v>
      </c>
      <c r="C22" s="12">
        <v>137</v>
      </c>
      <c r="D22" s="12" t="str">
        <f t="shared" si="0"/>
        <v>Nicola Stevenson</v>
      </c>
      <c r="E22" s="13">
        <f t="shared" si="1"/>
        <v>1</v>
      </c>
      <c r="F22" s="13">
        <f t="shared" si="2"/>
        <v>25.31</v>
      </c>
      <c r="H22" s="8">
        <v>12</v>
      </c>
      <c r="I22" s="11">
        <v>26.43</v>
      </c>
      <c r="J22" s="12">
        <v>155</v>
      </c>
      <c r="K22" s="12" t="str">
        <f>IF(ISBLANK(J22),"",VLOOKUP(J22,Entry,2,FALSE))</f>
        <v>Scott Nelson</v>
      </c>
      <c r="L22" s="13">
        <f>IF(ISBLANK(J22),"",VLOOKUP(J22,Entry,4,FALSE))</f>
        <v>7</v>
      </c>
      <c r="M22" s="13">
        <f>I22-L22</f>
        <v>19.43</v>
      </c>
      <c r="N22" s="3"/>
    </row>
    <row r="23" spans="1:14" x14ac:dyDescent="0.25">
      <c r="A23" s="8">
        <v>13</v>
      </c>
      <c r="B23" s="11">
        <v>26.32</v>
      </c>
      <c r="C23" s="12">
        <v>133</v>
      </c>
      <c r="D23" s="12" t="str">
        <f t="shared" si="0"/>
        <v>Scott Symington</v>
      </c>
      <c r="E23" s="13">
        <f t="shared" si="1"/>
        <v>1</v>
      </c>
      <c r="F23" s="13">
        <f t="shared" si="2"/>
        <v>25.32</v>
      </c>
      <c r="H23" s="8">
        <v>13</v>
      </c>
      <c r="I23" s="11">
        <v>27.5</v>
      </c>
      <c r="J23" s="12">
        <v>160</v>
      </c>
      <c r="K23" s="12" t="str">
        <f>IF(ISBLANK(J23),"",VLOOKUP(J23,Entry,2,FALSE))</f>
        <v>Alan Massey</v>
      </c>
      <c r="L23" s="13">
        <f>IF(ISBLANK(J23),"",VLOOKUP(J23,Entry,4,FALSE))</f>
        <v>8</v>
      </c>
      <c r="M23" s="13">
        <f>I23-L23</f>
        <v>19.5</v>
      </c>
      <c r="N23" s="3"/>
    </row>
    <row r="24" spans="1:14" x14ac:dyDescent="0.25">
      <c r="A24" s="8">
        <v>14</v>
      </c>
      <c r="B24" s="11">
        <v>26.38</v>
      </c>
      <c r="C24" s="12">
        <v>38</v>
      </c>
      <c r="D24" s="12" t="str">
        <f t="shared" si="0"/>
        <v>Christopher Williams</v>
      </c>
      <c r="E24" s="13">
        <f t="shared" si="1"/>
        <v>5</v>
      </c>
      <c r="F24" s="13">
        <f t="shared" si="2"/>
        <v>21.38</v>
      </c>
      <c r="H24" s="8">
        <v>14</v>
      </c>
      <c r="I24" s="11">
        <v>28.02</v>
      </c>
      <c r="J24" s="12">
        <v>159</v>
      </c>
      <c r="K24" s="12" t="str">
        <f>IF(ISBLANK(J24),"",VLOOKUP(J24,Entry,2,FALSE))</f>
        <v>Claire Quigley</v>
      </c>
      <c r="L24" s="13">
        <f>IF(ISBLANK(J24),"",VLOOKUP(J24,Entry,4,FALSE))</f>
        <v>8</v>
      </c>
      <c r="M24" s="13">
        <f>I24-L24</f>
        <v>20.02</v>
      </c>
      <c r="N24" s="3"/>
    </row>
    <row r="25" spans="1:14" x14ac:dyDescent="0.25">
      <c r="A25" s="8">
        <v>15</v>
      </c>
      <c r="B25" s="11">
        <v>26.42</v>
      </c>
      <c r="C25" s="12">
        <v>140</v>
      </c>
      <c r="D25" s="12" t="str">
        <f t="shared" si="0"/>
        <v>Naomi Dunne</v>
      </c>
      <c r="E25" s="13">
        <f t="shared" si="1"/>
        <v>1</v>
      </c>
      <c r="F25" s="13">
        <f t="shared" si="2"/>
        <v>25.42</v>
      </c>
      <c r="H25" s="8">
        <v>15</v>
      </c>
      <c r="I25" s="11">
        <v>30.03</v>
      </c>
      <c r="J25" s="12">
        <v>148</v>
      </c>
      <c r="K25" s="12" t="str">
        <f>IF(ISBLANK(J25),"",VLOOKUP(J25,Entry,2,FALSE))</f>
        <v>Ben Jenkins</v>
      </c>
      <c r="L25" s="13">
        <f>IF(ISBLANK(J25),"",VLOOKUP(J25,Entry,4,FALSE))</f>
        <v>10</v>
      </c>
      <c r="M25" s="13">
        <f>I25-L25</f>
        <v>20.03</v>
      </c>
      <c r="N25" s="3"/>
    </row>
    <row r="26" spans="1:14" x14ac:dyDescent="0.25">
      <c r="A26" s="8">
        <v>16</v>
      </c>
      <c r="B26" s="11">
        <v>26.43</v>
      </c>
      <c r="C26" s="12">
        <v>155</v>
      </c>
      <c r="D26" s="12" t="str">
        <f t="shared" si="0"/>
        <v>Scott Nelson</v>
      </c>
      <c r="E26" s="13">
        <f t="shared" si="1"/>
        <v>7</v>
      </c>
      <c r="F26" s="13">
        <f t="shared" si="2"/>
        <v>19.43</v>
      </c>
      <c r="H26" s="8">
        <v>16</v>
      </c>
      <c r="I26" s="11">
        <v>30.14</v>
      </c>
      <c r="J26" s="12">
        <v>135</v>
      </c>
      <c r="K26" s="12" t="str">
        <f>IF(ISBLANK(J26),"",VLOOKUP(J26,Entry,2,FALSE))</f>
        <v>Jonny McGrath</v>
      </c>
      <c r="L26" s="13">
        <f>IF(ISBLANK(J26),"",VLOOKUP(J26,Entry,4,FALSE))</f>
        <v>10</v>
      </c>
      <c r="M26" s="13">
        <f>I26-L26</f>
        <v>20.14</v>
      </c>
      <c r="N26" s="3"/>
    </row>
    <row r="27" spans="1:14" x14ac:dyDescent="0.25">
      <c r="A27" s="8">
        <v>17</v>
      </c>
      <c r="B27" s="11">
        <v>26.47</v>
      </c>
      <c r="C27" s="12">
        <v>150</v>
      </c>
      <c r="D27" s="12" t="str">
        <f t="shared" si="0"/>
        <v>Angela Fawthrop</v>
      </c>
      <c r="E27" s="13">
        <f t="shared" si="1"/>
        <v>1</v>
      </c>
      <c r="F27" s="13">
        <f t="shared" si="2"/>
        <v>25.47</v>
      </c>
      <c r="H27" s="8">
        <v>17</v>
      </c>
      <c r="I27" s="11">
        <v>27.17</v>
      </c>
      <c r="J27" s="12">
        <v>46</v>
      </c>
      <c r="K27" s="12" t="str">
        <f>IF(ISBLANK(J27),"",VLOOKUP(J27,Entry,2,FALSE))</f>
        <v>Colin Walker</v>
      </c>
      <c r="L27" s="13">
        <f>IF(ISBLANK(J27),"",VLOOKUP(J27,Entry,4,FALSE))</f>
        <v>7</v>
      </c>
      <c r="M27" s="13">
        <f>I27-L27</f>
        <v>20.170000000000002</v>
      </c>
      <c r="N27" s="3"/>
    </row>
    <row r="28" spans="1:14" x14ac:dyDescent="0.25">
      <c r="A28" s="8">
        <v>18</v>
      </c>
      <c r="B28" s="11">
        <v>26.49</v>
      </c>
      <c r="C28" s="12">
        <v>134</v>
      </c>
      <c r="D28" s="12" t="str">
        <f t="shared" si="0"/>
        <v>Helen Byers</v>
      </c>
      <c r="E28" s="13">
        <f t="shared" si="1"/>
        <v>5</v>
      </c>
      <c r="F28" s="13">
        <f t="shared" si="2"/>
        <v>21.49</v>
      </c>
      <c r="H28" s="8">
        <v>18</v>
      </c>
      <c r="I28" s="11">
        <v>28.24</v>
      </c>
      <c r="J28" s="12">
        <v>161</v>
      </c>
      <c r="K28" s="12" t="str">
        <f>IF(ISBLANK(J28),"",VLOOKUP(J28,Entry,2,FALSE))</f>
        <v>Shane Logan</v>
      </c>
      <c r="L28" s="13">
        <f>IF(ISBLANK(J28),"",VLOOKUP(J28,Entry,4,FALSE))</f>
        <v>8</v>
      </c>
      <c r="M28" s="13">
        <f>I28-L28</f>
        <v>20.239999999999998</v>
      </c>
      <c r="N28" s="3"/>
    </row>
    <row r="29" spans="1:14" s="6" customFormat="1" ht="18.75" x14ac:dyDescent="0.3">
      <c r="A29" s="8">
        <v>19</v>
      </c>
      <c r="B29" s="11">
        <v>26.54</v>
      </c>
      <c r="C29" s="12">
        <v>136</v>
      </c>
      <c r="D29" s="12" t="str">
        <f t="shared" si="0"/>
        <v>Mick Hall</v>
      </c>
      <c r="E29" s="13">
        <f t="shared" si="1"/>
        <v>4</v>
      </c>
      <c r="F29" s="13">
        <f t="shared" si="2"/>
        <v>22.54</v>
      </c>
      <c r="H29" s="8">
        <v>19</v>
      </c>
      <c r="I29" s="11">
        <v>28.57</v>
      </c>
      <c r="J29" s="12">
        <v>164</v>
      </c>
      <c r="K29" s="12" t="str">
        <f>IF(ISBLANK(J29),"",VLOOKUP(J29,Entry,2,FALSE))</f>
        <v>Keith Gilmore</v>
      </c>
      <c r="L29" s="13">
        <f>IF(ISBLANK(J29),"",VLOOKUP(J29,Entry,4,FALSE))</f>
        <v>8</v>
      </c>
      <c r="M29" s="13">
        <f>I29-L29</f>
        <v>20.57</v>
      </c>
    </row>
    <row r="30" spans="1:14" s="6" customFormat="1" ht="18.75" x14ac:dyDescent="0.3">
      <c r="A30" s="8">
        <v>20</v>
      </c>
      <c r="B30" s="11">
        <v>26.55</v>
      </c>
      <c r="C30" s="12">
        <v>168</v>
      </c>
      <c r="D30" s="12" t="str">
        <f t="shared" si="0"/>
        <v>Nicola Downey</v>
      </c>
      <c r="E30" s="13">
        <f t="shared" si="1"/>
        <v>4</v>
      </c>
      <c r="F30" s="13">
        <f t="shared" si="2"/>
        <v>22.55</v>
      </c>
      <c r="H30" s="8">
        <v>20</v>
      </c>
      <c r="I30" s="11">
        <v>30.09</v>
      </c>
      <c r="J30" s="12">
        <v>39</v>
      </c>
      <c r="K30" s="12" t="str">
        <f>IF(ISBLANK(J30),"",VLOOKUP(J30,Entry,2,FALSE))</f>
        <v>Les Boyd</v>
      </c>
      <c r="L30" s="13">
        <f>IF(ISBLANK(J30),"",VLOOKUP(J30,Entry,4,FALSE))</f>
        <v>9</v>
      </c>
      <c r="M30" s="13">
        <f>I30-L30</f>
        <v>21.09</v>
      </c>
    </row>
    <row r="31" spans="1:14" s="1" customFormat="1" x14ac:dyDescent="0.25">
      <c r="A31" s="8">
        <v>21</v>
      </c>
      <c r="B31" s="11">
        <v>27.02</v>
      </c>
      <c r="C31" s="12">
        <v>146</v>
      </c>
      <c r="D31" s="12" t="str">
        <f t="shared" si="0"/>
        <v>Jamie Stevenson</v>
      </c>
      <c r="E31" s="13">
        <f t="shared" si="1"/>
        <v>3</v>
      </c>
      <c r="F31" s="13">
        <f t="shared" si="2"/>
        <v>24.02</v>
      </c>
      <c r="H31" s="8">
        <v>21</v>
      </c>
      <c r="I31" s="11">
        <v>28.1</v>
      </c>
      <c r="J31" s="12">
        <v>177</v>
      </c>
      <c r="K31" s="12" t="str">
        <f>IF(ISBLANK(J31),"",VLOOKUP(J31,Entry,2,FALSE))</f>
        <v>Valerie McDonough</v>
      </c>
      <c r="L31" s="13">
        <f>IF(ISBLANK(J31),"",VLOOKUP(J31,Entry,4,FALSE))</f>
        <v>7</v>
      </c>
      <c r="M31" s="13">
        <f>I31-L31</f>
        <v>21.1</v>
      </c>
      <c r="N31" s="10"/>
    </row>
    <row r="32" spans="1:14" x14ac:dyDescent="0.25">
      <c r="A32" s="8">
        <v>22</v>
      </c>
      <c r="B32" s="11">
        <v>27.04</v>
      </c>
      <c r="C32" s="12">
        <v>174</v>
      </c>
      <c r="D32" s="12" t="str">
        <f t="shared" si="0"/>
        <v>Liesl Parker</v>
      </c>
      <c r="E32" s="13">
        <f t="shared" si="1"/>
        <v>2</v>
      </c>
      <c r="F32" s="13">
        <f t="shared" si="2"/>
        <v>25.04</v>
      </c>
      <c r="H32" s="8">
        <v>22</v>
      </c>
      <c r="I32" s="11">
        <v>25.13</v>
      </c>
      <c r="J32" s="12">
        <v>141</v>
      </c>
      <c r="K32" s="12" t="str">
        <f>IF(ISBLANK(J32),"",VLOOKUP(J32,Entry,2,FALSE))</f>
        <v>Lucy Cheatley</v>
      </c>
      <c r="L32" s="13">
        <f>IF(ISBLANK(J32),"",VLOOKUP(J32,Entry,4,FALSE))</f>
        <v>4</v>
      </c>
      <c r="M32" s="13">
        <f>I32-L32</f>
        <v>21.13</v>
      </c>
      <c r="N32" s="3"/>
    </row>
    <row r="33" spans="1:14" x14ac:dyDescent="0.25">
      <c r="A33" s="8">
        <v>23</v>
      </c>
      <c r="B33" s="11">
        <v>27.17</v>
      </c>
      <c r="C33" s="12">
        <v>46</v>
      </c>
      <c r="D33" s="12" t="str">
        <f t="shared" si="0"/>
        <v>Colin Walker</v>
      </c>
      <c r="E33" s="13">
        <f t="shared" si="1"/>
        <v>7</v>
      </c>
      <c r="F33" s="13">
        <f t="shared" si="2"/>
        <v>20.170000000000002</v>
      </c>
      <c r="H33" s="8">
        <v>23</v>
      </c>
      <c r="I33" s="11">
        <v>28.14</v>
      </c>
      <c r="J33" s="12">
        <v>167</v>
      </c>
      <c r="K33" s="12" t="str">
        <f>IF(ISBLANK(J33),"",VLOOKUP(J33,Entry,2,FALSE))</f>
        <v>Lyndsey Doulton</v>
      </c>
      <c r="L33" s="13">
        <f>IF(ISBLANK(J33),"",VLOOKUP(J33,Entry,4,FALSE))</f>
        <v>7</v>
      </c>
      <c r="M33" s="13">
        <f>I33-L33</f>
        <v>21.14</v>
      </c>
      <c r="N33" s="3"/>
    </row>
    <row r="34" spans="1:14" x14ac:dyDescent="0.25">
      <c r="A34" s="8">
        <v>24</v>
      </c>
      <c r="B34" s="11">
        <v>27.2</v>
      </c>
      <c r="C34" s="12">
        <v>34</v>
      </c>
      <c r="D34" s="12" t="str">
        <f t="shared" si="0"/>
        <v>Jenny Keery</v>
      </c>
      <c r="E34" s="13">
        <f t="shared" si="1"/>
        <v>1</v>
      </c>
      <c r="F34" s="13">
        <f t="shared" si="2"/>
        <v>26.2</v>
      </c>
      <c r="H34" s="8">
        <v>24</v>
      </c>
      <c r="I34" s="11">
        <v>26.2</v>
      </c>
      <c r="J34" s="12">
        <v>176</v>
      </c>
      <c r="K34" s="12" t="str">
        <f>IF(ISBLANK(J34),"",VLOOKUP(J34,Entry,2,FALSE))</f>
        <v>Alan Hughes</v>
      </c>
      <c r="L34" s="13">
        <f>IF(ISBLANK(J34),"",VLOOKUP(J34,Entry,4,FALSE))</f>
        <v>5</v>
      </c>
      <c r="M34" s="13">
        <f>I34-L34</f>
        <v>21.2</v>
      </c>
      <c r="N34" s="3"/>
    </row>
    <row r="35" spans="1:14" x14ac:dyDescent="0.25">
      <c r="A35" s="8">
        <v>25</v>
      </c>
      <c r="B35" s="11">
        <v>27.23</v>
      </c>
      <c r="C35" s="12">
        <v>139</v>
      </c>
      <c r="D35" s="12" t="str">
        <f t="shared" si="0"/>
        <v>Hannah Dunne</v>
      </c>
      <c r="E35" s="13">
        <f t="shared" si="1"/>
        <v>2</v>
      </c>
      <c r="F35" s="13">
        <f t="shared" si="2"/>
        <v>25.23</v>
      </c>
      <c r="H35" s="8">
        <v>25</v>
      </c>
      <c r="I35" s="11">
        <v>26.25</v>
      </c>
      <c r="J35" s="12">
        <v>156</v>
      </c>
      <c r="K35" s="12" t="str">
        <f>IF(ISBLANK(J35),"",VLOOKUP(J35,Entry,2,FALSE))</f>
        <v>John Nolan</v>
      </c>
      <c r="L35" s="13">
        <f>IF(ISBLANK(J35),"",VLOOKUP(J35,Entry,4,FALSE))</f>
        <v>5</v>
      </c>
      <c r="M35" s="13">
        <f>I35-L35</f>
        <v>21.25</v>
      </c>
      <c r="N35" s="3"/>
    </row>
    <row r="36" spans="1:14" x14ac:dyDescent="0.25">
      <c r="A36" s="8">
        <v>26</v>
      </c>
      <c r="B36" s="11">
        <v>27.32</v>
      </c>
      <c r="C36" s="12">
        <v>171</v>
      </c>
      <c r="D36" s="12" t="str">
        <f t="shared" si="0"/>
        <v>Harris Massey</v>
      </c>
      <c r="E36" s="13">
        <f t="shared" si="1"/>
        <v>6</v>
      </c>
      <c r="F36" s="13">
        <f t="shared" si="2"/>
        <v>21.32</v>
      </c>
      <c r="H36" s="8">
        <v>26</v>
      </c>
      <c r="I36" s="11">
        <v>27.32</v>
      </c>
      <c r="J36" s="12">
        <v>171</v>
      </c>
      <c r="K36" s="12" t="str">
        <f>IF(ISBLANK(J36),"",VLOOKUP(J36,Entry,2,FALSE))</f>
        <v>Harris Massey</v>
      </c>
      <c r="L36" s="13">
        <f>IF(ISBLANK(J36),"",VLOOKUP(J36,Entry,4,FALSE))</f>
        <v>6</v>
      </c>
      <c r="M36" s="13">
        <f>I36-L36</f>
        <v>21.32</v>
      </c>
      <c r="N36" s="3"/>
    </row>
    <row r="37" spans="1:14" x14ac:dyDescent="0.25">
      <c r="A37" s="8">
        <v>27</v>
      </c>
      <c r="B37" s="11">
        <v>27.36</v>
      </c>
      <c r="C37" s="12">
        <v>165</v>
      </c>
      <c r="D37" s="12" t="str">
        <f t="shared" si="0"/>
        <v>James Barr</v>
      </c>
      <c r="E37" s="13">
        <f t="shared" si="1"/>
        <v>1</v>
      </c>
      <c r="F37" s="13">
        <f t="shared" si="2"/>
        <v>26.36</v>
      </c>
      <c r="H37" s="8">
        <v>27</v>
      </c>
      <c r="I37" s="11">
        <v>26.38</v>
      </c>
      <c r="J37" s="12">
        <v>38</v>
      </c>
      <c r="K37" s="12" t="str">
        <f>IF(ISBLANK(J37),"",VLOOKUP(J37,Entry,2,FALSE))</f>
        <v>Christopher Williams</v>
      </c>
      <c r="L37" s="13">
        <f>IF(ISBLANK(J37),"",VLOOKUP(J37,Entry,4,FALSE))</f>
        <v>5</v>
      </c>
      <c r="M37" s="13">
        <f>I37-L37</f>
        <v>21.38</v>
      </c>
      <c r="N37" s="3"/>
    </row>
    <row r="38" spans="1:14" x14ac:dyDescent="0.25">
      <c r="A38" s="8">
        <v>28</v>
      </c>
      <c r="B38" s="11">
        <v>27.48</v>
      </c>
      <c r="C38" s="12">
        <v>131</v>
      </c>
      <c r="D38" s="12" t="str">
        <f t="shared" si="0"/>
        <v>Tony Wall</v>
      </c>
      <c r="E38" s="13">
        <f t="shared" si="1"/>
        <v>6</v>
      </c>
      <c r="F38" s="13">
        <f t="shared" si="2"/>
        <v>21.48</v>
      </c>
      <c r="H38" s="8">
        <v>28</v>
      </c>
      <c r="I38" s="11">
        <v>25.42</v>
      </c>
      <c r="J38" s="12">
        <v>151</v>
      </c>
      <c r="K38" s="12" t="str">
        <f>IF(ISBLANK(J38),"",VLOOKUP(J38,Entry,2,FALSE))</f>
        <v>Aaron McCauley</v>
      </c>
      <c r="L38" s="13">
        <f>IF(ISBLANK(J38),"",VLOOKUP(J38,Entry,4,FALSE))</f>
        <v>4</v>
      </c>
      <c r="M38" s="13">
        <f>I38-L38</f>
        <v>21.42</v>
      </c>
      <c r="N38" s="3"/>
    </row>
    <row r="39" spans="1:14" x14ac:dyDescent="0.25">
      <c r="A39" s="8">
        <v>29</v>
      </c>
      <c r="B39" s="11">
        <v>27.49</v>
      </c>
      <c r="C39" s="12">
        <v>175</v>
      </c>
      <c r="D39" s="12" t="str">
        <f t="shared" si="0"/>
        <v>Laura Neely</v>
      </c>
      <c r="E39" s="13">
        <f t="shared" si="1"/>
        <v>6</v>
      </c>
      <c r="F39" s="13">
        <f t="shared" si="2"/>
        <v>21.49</v>
      </c>
      <c r="H39" s="8">
        <v>29</v>
      </c>
      <c r="I39" s="11">
        <v>27.48</v>
      </c>
      <c r="J39" s="12">
        <v>131</v>
      </c>
      <c r="K39" s="12" t="str">
        <f>IF(ISBLANK(J39),"",VLOOKUP(J39,Entry,2,FALSE))</f>
        <v>Tony Wall</v>
      </c>
      <c r="L39" s="13">
        <f>IF(ISBLANK(J39),"",VLOOKUP(J39,Entry,4,FALSE))</f>
        <v>6</v>
      </c>
      <c r="M39" s="13">
        <f>I39-L39</f>
        <v>21.48</v>
      </c>
      <c r="N39" s="3"/>
    </row>
    <row r="40" spans="1:14" x14ac:dyDescent="0.25">
      <c r="A40" s="8">
        <v>30</v>
      </c>
      <c r="B40" s="11">
        <v>27.5</v>
      </c>
      <c r="C40" s="12">
        <v>160</v>
      </c>
      <c r="D40" s="12" t="str">
        <f t="shared" si="0"/>
        <v>Alan Massey</v>
      </c>
      <c r="E40" s="13">
        <f t="shared" si="1"/>
        <v>8</v>
      </c>
      <c r="F40" s="13">
        <f t="shared" si="2"/>
        <v>19.5</v>
      </c>
      <c r="H40" s="8">
        <v>30</v>
      </c>
      <c r="I40" s="11">
        <v>26.49</v>
      </c>
      <c r="J40" s="12">
        <v>134</v>
      </c>
      <c r="K40" s="12" t="str">
        <f>IF(ISBLANK(J40),"",VLOOKUP(J40,Entry,2,FALSE))</f>
        <v>Helen Byers</v>
      </c>
      <c r="L40" s="13">
        <f>IF(ISBLANK(J40),"",VLOOKUP(J40,Entry,4,FALSE))</f>
        <v>5</v>
      </c>
      <c r="M40" s="13">
        <f>I40-L40</f>
        <v>21.49</v>
      </c>
      <c r="N40" s="3"/>
    </row>
    <row r="41" spans="1:14" x14ac:dyDescent="0.25">
      <c r="A41" s="8">
        <v>31</v>
      </c>
      <c r="B41" s="11">
        <v>28.02</v>
      </c>
      <c r="C41" s="12">
        <v>159</v>
      </c>
      <c r="D41" s="12" t="str">
        <f t="shared" si="0"/>
        <v>Claire Quigley</v>
      </c>
      <c r="E41" s="13">
        <f t="shared" si="1"/>
        <v>8</v>
      </c>
      <c r="F41" s="13">
        <f t="shared" si="2"/>
        <v>20.02</v>
      </c>
      <c r="H41" s="8">
        <v>31</v>
      </c>
      <c r="I41" s="11">
        <v>27.49</v>
      </c>
      <c r="J41" s="12">
        <v>175</v>
      </c>
      <c r="K41" s="12" t="str">
        <f>IF(ISBLANK(J41),"",VLOOKUP(J41,Entry,2,FALSE))</f>
        <v>Laura Neely</v>
      </c>
      <c r="L41" s="13">
        <f>IF(ISBLANK(J41),"",VLOOKUP(J41,Entry,4,FALSE))</f>
        <v>6</v>
      </c>
      <c r="M41" s="13">
        <f>I41-L41</f>
        <v>21.49</v>
      </c>
      <c r="N41" s="3"/>
    </row>
    <row r="42" spans="1:14" s="6" customFormat="1" ht="18.75" x14ac:dyDescent="0.3">
      <c r="A42" s="8">
        <v>32</v>
      </c>
      <c r="B42" s="11">
        <v>28.04</v>
      </c>
      <c r="C42" s="12">
        <v>45</v>
      </c>
      <c r="D42" s="12" t="str">
        <f t="shared" si="0"/>
        <v>June McMinn</v>
      </c>
      <c r="E42" s="13">
        <f t="shared" si="1"/>
        <v>3</v>
      </c>
      <c r="F42" s="13">
        <f t="shared" si="2"/>
        <v>25.04</v>
      </c>
      <c r="H42" s="8">
        <v>32</v>
      </c>
      <c r="I42" s="11">
        <v>29.36</v>
      </c>
      <c r="J42" s="12">
        <v>142</v>
      </c>
      <c r="K42" s="12" t="str">
        <f>IF(ISBLANK(J42),"",VLOOKUP(J42,Entry,2,FALSE))</f>
        <v>Claire Scott</v>
      </c>
      <c r="L42" s="13">
        <f>IF(ISBLANK(J42),"",VLOOKUP(J42,Entry,4,FALSE))</f>
        <v>7</v>
      </c>
      <c r="M42" s="13">
        <f>I42-L42</f>
        <v>22.36</v>
      </c>
    </row>
    <row r="43" spans="1:14" s="6" customFormat="1" ht="18.75" x14ac:dyDescent="0.3">
      <c r="A43" s="8">
        <v>33</v>
      </c>
      <c r="B43" s="11">
        <v>28.09</v>
      </c>
      <c r="C43" s="12">
        <v>1</v>
      </c>
      <c r="D43" s="12" t="str">
        <f t="shared" si="0"/>
        <v>John McGarvey</v>
      </c>
      <c r="E43" s="13">
        <f t="shared" si="1"/>
        <v>3</v>
      </c>
      <c r="F43" s="13">
        <f t="shared" si="2"/>
        <v>25.09</v>
      </c>
      <c r="H43" s="8">
        <v>33</v>
      </c>
      <c r="I43" s="11">
        <v>28.41</v>
      </c>
      <c r="J43" s="12">
        <v>36</v>
      </c>
      <c r="K43" s="12" t="str">
        <f>IF(ISBLANK(J43),"",VLOOKUP(J43,Entry,2,FALSE))</f>
        <v>Maeve Williams</v>
      </c>
      <c r="L43" s="13">
        <f>IF(ISBLANK(J43),"",VLOOKUP(J43,Entry,4,FALSE))</f>
        <v>6</v>
      </c>
      <c r="M43" s="13">
        <f>I43-L43</f>
        <v>22.41</v>
      </c>
    </row>
    <row r="44" spans="1:14" s="1" customFormat="1" x14ac:dyDescent="0.25">
      <c r="A44" s="8">
        <v>34</v>
      </c>
      <c r="B44" s="11">
        <v>28.1</v>
      </c>
      <c r="C44" s="12">
        <v>177</v>
      </c>
      <c r="D44" s="12" t="str">
        <f t="shared" si="0"/>
        <v>Valerie McDonough</v>
      </c>
      <c r="E44" s="13">
        <f t="shared" si="1"/>
        <v>7</v>
      </c>
      <c r="F44" s="13">
        <f t="shared" si="2"/>
        <v>21.1</v>
      </c>
      <c r="H44" s="8">
        <v>34</v>
      </c>
      <c r="I44" s="11">
        <v>28.5</v>
      </c>
      <c r="J44" s="12">
        <v>173</v>
      </c>
      <c r="K44" s="12" t="str">
        <f>IF(ISBLANK(J44),"",VLOOKUP(J44,Entry,2,FALSE))</f>
        <v>Roy Sittlington</v>
      </c>
      <c r="L44" s="13">
        <f>IF(ISBLANK(J44),"",VLOOKUP(J44,Entry,4,FALSE))</f>
        <v>6</v>
      </c>
      <c r="M44" s="13">
        <f>I44-L44</f>
        <v>22.5</v>
      </c>
      <c r="N44" s="10"/>
    </row>
    <row r="45" spans="1:14" x14ac:dyDescent="0.25">
      <c r="A45" s="8">
        <v>35</v>
      </c>
      <c r="B45" s="11">
        <v>28.14</v>
      </c>
      <c r="C45" s="12">
        <v>167</v>
      </c>
      <c r="D45" s="12" t="str">
        <f t="shared" si="0"/>
        <v>Lyndsey Doulton</v>
      </c>
      <c r="E45" s="13">
        <f t="shared" si="1"/>
        <v>7</v>
      </c>
      <c r="F45" s="13">
        <f t="shared" si="2"/>
        <v>21.14</v>
      </c>
      <c r="H45" s="8">
        <v>35</v>
      </c>
      <c r="I45" s="11">
        <v>26.54</v>
      </c>
      <c r="J45" s="12">
        <v>136</v>
      </c>
      <c r="K45" s="12" t="str">
        <f>IF(ISBLANK(J45),"",VLOOKUP(J45,Entry,2,FALSE))</f>
        <v>Mick Hall</v>
      </c>
      <c r="L45" s="13">
        <f>IF(ISBLANK(J45),"",VLOOKUP(J45,Entry,4,FALSE))</f>
        <v>4</v>
      </c>
      <c r="M45" s="13">
        <f>I45-L45</f>
        <v>22.54</v>
      </c>
      <c r="N45" s="3"/>
    </row>
    <row r="46" spans="1:14" x14ac:dyDescent="0.25">
      <c r="A46" s="8">
        <v>36</v>
      </c>
      <c r="B46" s="11">
        <v>28.19</v>
      </c>
      <c r="C46" s="12">
        <v>152</v>
      </c>
      <c r="D46" s="12" t="str">
        <f t="shared" si="0"/>
        <v>Chris Moran</v>
      </c>
      <c r="E46" s="13">
        <f t="shared" si="1"/>
        <v>10</v>
      </c>
      <c r="F46" s="13">
        <f t="shared" si="2"/>
        <v>18.190000000000001</v>
      </c>
      <c r="H46" s="8">
        <v>36</v>
      </c>
      <c r="I46" s="11">
        <v>26.55</v>
      </c>
      <c r="J46" s="12">
        <v>168</v>
      </c>
      <c r="K46" s="12" t="str">
        <f>IF(ISBLANK(J46),"",VLOOKUP(J46,Entry,2,FALSE))</f>
        <v>Nicola Downey</v>
      </c>
      <c r="L46" s="13">
        <f>IF(ISBLANK(J46),"",VLOOKUP(J46,Entry,4,FALSE))</f>
        <v>4</v>
      </c>
      <c r="M46" s="13">
        <f>I46-L46</f>
        <v>22.55</v>
      </c>
      <c r="N46" s="3"/>
    </row>
    <row r="47" spans="1:14" x14ac:dyDescent="0.25">
      <c r="A47" s="8">
        <v>37</v>
      </c>
      <c r="B47" s="11">
        <v>28.19</v>
      </c>
      <c r="C47" s="12">
        <v>163</v>
      </c>
      <c r="D47" s="12" t="str">
        <f t="shared" si="0"/>
        <v>Simeon Cathcart</v>
      </c>
      <c r="E47" s="13">
        <f t="shared" si="1"/>
        <v>9</v>
      </c>
      <c r="F47" s="13">
        <f t="shared" si="2"/>
        <v>19.190000000000001</v>
      </c>
      <c r="H47" s="8">
        <v>37</v>
      </c>
      <c r="I47" s="11">
        <v>25.37</v>
      </c>
      <c r="J47" s="12">
        <v>15</v>
      </c>
      <c r="K47" s="12" t="str">
        <f>IF(ISBLANK(J47),"",VLOOKUP(J47,Entry,2,FALSE))</f>
        <v>Karen Keery</v>
      </c>
      <c r="L47" s="13">
        <f>IF(ISBLANK(J47),"",VLOOKUP(J47,Entry,4,FALSE))</f>
        <v>2</v>
      </c>
      <c r="M47" s="13">
        <f>I47-L47</f>
        <v>23.37</v>
      </c>
      <c r="N47" s="3"/>
    </row>
    <row r="48" spans="1:14" x14ac:dyDescent="0.25">
      <c r="A48" s="8">
        <v>38</v>
      </c>
      <c r="B48" s="11">
        <v>28.24</v>
      </c>
      <c r="C48" s="12">
        <v>161</v>
      </c>
      <c r="D48" s="12" t="str">
        <f t="shared" si="0"/>
        <v>Shane Logan</v>
      </c>
      <c r="E48" s="13">
        <f t="shared" si="1"/>
        <v>8</v>
      </c>
      <c r="F48" s="13">
        <f t="shared" si="2"/>
        <v>20.239999999999998</v>
      </c>
      <c r="H48" s="8">
        <v>38</v>
      </c>
      <c r="I48" s="11">
        <v>24.45</v>
      </c>
      <c r="J48" s="12">
        <v>132</v>
      </c>
      <c r="K48" s="12" t="str">
        <f>IF(ISBLANK(J48),"",VLOOKUP(J48,Entry,2,FALSE))</f>
        <v>Daniel Caldwell</v>
      </c>
      <c r="L48" s="13">
        <f>IF(ISBLANK(J48),"",VLOOKUP(J48,Entry,4,FALSE))</f>
        <v>1</v>
      </c>
      <c r="M48" s="13">
        <f>I48-L48</f>
        <v>23.45</v>
      </c>
      <c r="N48" s="3"/>
    </row>
    <row r="49" spans="1:14" x14ac:dyDescent="0.25">
      <c r="A49" s="8">
        <v>39</v>
      </c>
      <c r="B49" s="11">
        <v>28.41</v>
      </c>
      <c r="C49" s="12">
        <v>36</v>
      </c>
      <c r="D49" s="12" t="str">
        <f t="shared" si="0"/>
        <v>Maeve Williams</v>
      </c>
      <c r="E49" s="13">
        <f t="shared" si="1"/>
        <v>6</v>
      </c>
      <c r="F49" s="13">
        <f t="shared" si="2"/>
        <v>22.41</v>
      </c>
      <c r="H49" s="8">
        <v>39</v>
      </c>
      <c r="I49" s="11">
        <v>25.45</v>
      </c>
      <c r="J49" s="12">
        <v>169</v>
      </c>
      <c r="K49" s="12" t="str">
        <f>IF(ISBLANK(J49),"",VLOOKUP(J49,Entry,2,FALSE))</f>
        <v>Helen Irvine</v>
      </c>
      <c r="L49" s="13">
        <f>IF(ISBLANK(J49),"",VLOOKUP(J49,Entry,4,FALSE))</f>
        <v>2</v>
      </c>
      <c r="M49" s="13">
        <f>I49-L49</f>
        <v>23.45</v>
      </c>
      <c r="N49" s="3"/>
    </row>
    <row r="50" spans="1:14" x14ac:dyDescent="0.25">
      <c r="A50" s="8">
        <v>40</v>
      </c>
      <c r="B50" s="11">
        <v>28.44</v>
      </c>
      <c r="C50" s="12">
        <v>153</v>
      </c>
      <c r="D50" s="12" t="str">
        <f t="shared" si="0"/>
        <v>Cliff McCausland</v>
      </c>
      <c r="E50" s="13">
        <f t="shared" si="1"/>
        <v>4</v>
      </c>
      <c r="F50" s="13">
        <f t="shared" si="2"/>
        <v>24.44</v>
      </c>
      <c r="H50" s="8">
        <v>40</v>
      </c>
      <c r="I50" s="11">
        <v>25.53</v>
      </c>
      <c r="J50" s="12">
        <v>166</v>
      </c>
      <c r="K50" s="12" t="str">
        <f>IF(ISBLANK(J50),"",VLOOKUP(J50,Entry,2,FALSE))</f>
        <v>Zara Fulton</v>
      </c>
      <c r="L50" s="13">
        <f>IF(ISBLANK(J50),"",VLOOKUP(J50,Entry,4,FALSE))</f>
        <v>2</v>
      </c>
      <c r="M50" s="13">
        <f>I50-L50</f>
        <v>23.53</v>
      </c>
      <c r="N50" s="3"/>
    </row>
    <row r="51" spans="1:14" x14ac:dyDescent="0.25">
      <c r="A51" s="8">
        <v>41</v>
      </c>
      <c r="B51" s="11">
        <v>28.5</v>
      </c>
      <c r="C51" s="12">
        <v>173</v>
      </c>
      <c r="D51" s="12" t="str">
        <f t="shared" si="0"/>
        <v>Roy Sittlington</v>
      </c>
      <c r="E51" s="13">
        <f t="shared" si="1"/>
        <v>6</v>
      </c>
      <c r="F51" s="13">
        <f t="shared" si="2"/>
        <v>22.5</v>
      </c>
      <c r="H51" s="8">
        <v>41</v>
      </c>
      <c r="I51" s="11">
        <v>27.02</v>
      </c>
      <c r="J51" s="12">
        <v>146</v>
      </c>
      <c r="K51" s="12" t="str">
        <f>IF(ISBLANK(J51),"",VLOOKUP(J51,Entry,2,FALSE))</f>
        <v>Jamie Stevenson</v>
      </c>
      <c r="L51" s="13">
        <f>IF(ISBLANK(J51),"",VLOOKUP(J51,Entry,4,FALSE))</f>
        <v>3</v>
      </c>
      <c r="M51" s="13">
        <f>I51-L51</f>
        <v>24.02</v>
      </c>
      <c r="N51" s="3"/>
    </row>
    <row r="52" spans="1:14" x14ac:dyDescent="0.25">
      <c r="A52" s="8">
        <v>42</v>
      </c>
      <c r="B52" s="11">
        <v>28.55</v>
      </c>
      <c r="C52" s="12">
        <v>157</v>
      </c>
      <c r="D52" s="12" t="str">
        <f t="shared" si="0"/>
        <v>Ryan Lynas</v>
      </c>
      <c r="E52" s="13">
        <f t="shared" si="1"/>
        <v>10</v>
      </c>
      <c r="F52" s="13">
        <f t="shared" si="2"/>
        <v>18.55</v>
      </c>
      <c r="H52" s="8">
        <v>42</v>
      </c>
      <c r="I52" s="11">
        <v>24.41</v>
      </c>
      <c r="J52" s="12">
        <v>172</v>
      </c>
      <c r="K52" s="12" t="str">
        <f>IF(ISBLANK(J52),"",VLOOKUP(J52,Entry,2,FALSE))</f>
        <v>Hollie Massey</v>
      </c>
      <c r="L52" s="13">
        <f>IF(ISBLANK(J52),"",VLOOKUP(J52,Entry,4,FALSE))</f>
        <v>0</v>
      </c>
      <c r="M52" s="13">
        <f>I52-L52</f>
        <v>24.41</v>
      </c>
      <c r="N52" s="3"/>
    </row>
    <row r="53" spans="1:14" x14ac:dyDescent="0.25">
      <c r="A53" s="8">
        <v>43</v>
      </c>
      <c r="B53" s="11">
        <v>28.57</v>
      </c>
      <c r="C53" s="12">
        <v>164</v>
      </c>
      <c r="D53" s="12" t="str">
        <f t="shared" si="0"/>
        <v>Keith Gilmore</v>
      </c>
      <c r="E53" s="13">
        <f t="shared" si="1"/>
        <v>8</v>
      </c>
      <c r="F53" s="13">
        <f t="shared" si="2"/>
        <v>20.57</v>
      </c>
      <c r="H53" s="8">
        <v>43</v>
      </c>
      <c r="I53" s="11">
        <v>28.44</v>
      </c>
      <c r="J53" s="12">
        <v>153</v>
      </c>
      <c r="K53" s="12" t="str">
        <f>IF(ISBLANK(J53),"",VLOOKUP(J53,Entry,2,FALSE))</f>
        <v>Cliff McCausland</v>
      </c>
      <c r="L53" s="13">
        <f>IF(ISBLANK(J53),"",VLOOKUP(J53,Entry,4,FALSE))</f>
        <v>4</v>
      </c>
      <c r="M53" s="13">
        <f>I53-L53</f>
        <v>24.44</v>
      </c>
      <c r="N53" s="3"/>
    </row>
    <row r="54" spans="1:14" x14ac:dyDescent="0.25">
      <c r="A54" s="8">
        <v>44</v>
      </c>
      <c r="B54" s="11">
        <v>29.05</v>
      </c>
      <c r="C54" s="12">
        <v>170</v>
      </c>
      <c r="D54" s="12" t="str">
        <f t="shared" si="0"/>
        <v>David Massey</v>
      </c>
      <c r="E54" s="13">
        <f t="shared" si="1"/>
        <v>10</v>
      </c>
      <c r="F54" s="13">
        <f t="shared" si="2"/>
        <v>19.05</v>
      </c>
      <c r="H54" s="8">
        <v>44</v>
      </c>
      <c r="I54" s="11">
        <v>24.47</v>
      </c>
      <c r="J54" s="12">
        <v>62</v>
      </c>
      <c r="K54" s="12" t="str">
        <f>IF(ISBLANK(J54),"",VLOOKUP(J54,Entry,2,FALSE))</f>
        <v>Greg Eager</v>
      </c>
      <c r="L54" s="13">
        <f>IF(ISBLANK(J54),"",VLOOKUP(J54,Entry,4,FALSE))</f>
        <v>0</v>
      </c>
      <c r="M54" s="13">
        <f>I54-L54</f>
        <v>24.47</v>
      </c>
      <c r="N54" s="3"/>
    </row>
    <row r="55" spans="1:14" s="6" customFormat="1" ht="18.75" x14ac:dyDescent="0.3">
      <c r="A55" s="8">
        <v>45</v>
      </c>
      <c r="B55" s="11">
        <v>29.1</v>
      </c>
      <c r="C55" s="12">
        <v>162</v>
      </c>
      <c r="D55" s="12" t="str">
        <f t="shared" si="0"/>
        <v>Trevor Spencer</v>
      </c>
      <c r="E55" s="13">
        <f t="shared" si="1"/>
        <v>0</v>
      </c>
      <c r="F55" s="13">
        <f t="shared" si="2"/>
        <v>29.1</v>
      </c>
      <c r="H55" s="8">
        <v>45</v>
      </c>
      <c r="I55" s="11">
        <v>27.04</v>
      </c>
      <c r="J55" s="12">
        <v>174</v>
      </c>
      <c r="K55" s="12" t="str">
        <f>IF(ISBLANK(J55),"",VLOOKUP(J55,Entry,2,FALSE))</f>
        <v>Liesl Parker</v>
      </c>
      <c r="L55" s="13">
        <f>IF(ISBLANK(J55),"",VLOOKUP(J55,Entry,4,FALSE))</f>
        <v>2</v>
      </c>
      <c r="M55" s="13">
        <f>I55-L55</f>
        <v>25.04</v>
      </c>
    </row>
    <row r="56" spans="1:14" s="6" customFormat="1" ht="18.75" x14ac:dyDescent="0.3">
      <c r="A56" s="8">
        <v>46</v>
      </c>
      <c r="B56" s="11">
        <v>29.28</v>
      </c>
      <c r="C56" s="12">
        <v>149</v>
      </c>
      <c r="D56" s="12" t="str">
        <f t="shared" si="0"/>
        <v>Mark Carberry</v>
      </c>
      <c r="E56" s="13">
        <f t="shared" si="1"/>
        <v>11</v>
      </c>
      <c r="F56" s="13">
        <f t="shared" si="2"/>
        <v>18.28</v>
      </c>
      <c r="H56" s="8">
        <v>46</v>
      </c>
      <c r="I56" s="11">
        <v>28.04</v>
      </c>
      <c r="J56" s="12">
        <v>45</v>
      </c>
      <c r="K56" s="12" t="str">
        <f>IF(ISBLANK(J56),"",VLOOKUP(J56,Entry,2,FALSE))</f>
        <v>June McMinn</v>
      </c>
      <c r="L56" s="13">
        <f>IF(ISBLANK(J56),"",VLOOKUP(J56,Entry,4,FALSE))</f>
        <v>3</v>
      </c>
      <c r="M56" s="13">
        <f>I56-L56</f>
        <v>25.04</v>
      </c>
    </row>
    <row r="57" spans="1:14" s="1" customFormat="1" x14ac:dyDescent="0.25">
      <c r="A57" s="8">
        <v>47</v>
      </c>
      <c r="B57" s="11">
        <v>29.32</v>
      </c>
      <c r="C57" s="12">
        <v>145</v>
      </c>
      <c r="D57" s="12" t="str">
        <f t="shared" si="0"/>
        <v>Jessica Craig</v>
      </c>
      <c r="E57" s="13">
        <f t="shared" si="1"/>
        <v>12</v>
      </c>
      <c r="F57" s="13">
        <f t="shared" si="2"/>
        <v>17.32</v>
      </c>
      <c r="H57" s="8">
        <v>47</v>
      </c>
      <c r="I57" s="11">
        <v>28.09</v>
      </c>
      <c r="J57" s="12">
        <v>1</v>
      </c>
      <c r="K57" s="12" t="str">
        <f>IF(ISBLANK(J57),"",VLOOKUP(J57,Entry,2,FALSE))</f>
        <v>John McGarvey</v>
      </c>
      <c r="L57" s="13">
        <f>IF(ISBLANK(J57),"",VLOOKUP(J57,Entry,4,FALSE))</f>
        <v>3</v>
      </c>
      <c r="M57" s="13">
        <f>I57-L57</f>
        <v>25.09</v>
      </c>
      <c r="N57" s="10"/>
    </row>
    <row r="58" spans="1:14" x14ac:dyDescent="0.25">
      <c r="A58" s="8">
        <v>48</v>
      </c>
      <c r="B58" s="11">
        <v>29.35</v>
      </c>
      <c r="C58" s="12">
        <v>154</v>
      </c>
      <c r="D58" s="12" t="str">
        <f t="shared" si="0"/>
        <v>Ben Caughers</v>
      </c>
      <c r="E58" s="13">
        <f t="shared" si="1"/>
        <v>11</v>
      </c>
      <c r="F58" s="13">
        <f t="shared" si="2"/>
        <v>18.350000000000001</v>
      </c>
      <c r="H58" s="8">
        <v>48</v>
      </c>
      <c r="I58" s="11">
        <v>27.23</v>
      </c>
      <c r="J58" s="12">
        <v>139</v>
      </c>
      <c r="K58" s="12" t="str">
        <f>IF(ISBLANK(J58),"",VLOOKUP(J58,Entry,2,FALSE))</f>
        <v>Hannah Dunne</v>
      </c>
      <c r="L58" s="13">
        <f>IF(ISBLANK(J58),"",VLOOKUP(J58,Entry,4,FALSE))</f>
        <v>2</v>
      </c>
      <c r="M58" s="13">
        <f>I58-L58</f>
        <v>25.23</v>
      </c>
      <c r="N58" s="3"/>
    </row>
    <row r="59" spans="1:14" x14ac:dyDescent="0.25">
      <c r="A59" s="8">
        <v>49</v>
      </c>
      <c r="B59" s="11">
        <v>29.36</v>
      </c>
      <c r="C59" s="12">
        <v>142</v>
      </c>
      <c r="D59" s="12" t="str">
        <f t="shared" si="0"/>
        <v>Claire Scott</v>
      </c>
      <c r="E59" s="13">
        <f t="shared" si="1"/>
        <v>7</v>
      </c>
      <c r="F59" s="13">
        <f t="shared" si="2"/>
        <v>22.36</v>
      </c>
      <c r="H59" s="8">
        <v>49</v>
      </c>
      <c r="I59" s="11">
        <v>26.31</v>
      </c>
      <c r="J59" s="12">
        <v>137</v>
      </c>
      <c r="K59" s="12" t="str">
        <f>IF(ISBLANK(J59),"",VLOOKUP(J59,Entry,2,FALSE))</f>
        <v>Nicola Stevenson</v>
      </c>
      <c r="L59" s="13">
        <f>IF(ISBLANK(J59),"",VLOOKUP(J59,Entry,4,FALSE))</f>
        <v>1</v>
      </c>
      <c r="M59" s="13">
        <f>I59-L59</f>
        <v>25.31</v>
      </c>
      <c r="N59" s="3"/>
    </row>
    <row r="60" spans="1:14" x14ac:dyDescent="0.25">
      <c r="A60" s="8">
        <v>50</v>
      </c>
      <c r="B60" s="11">
        <v>29.37</v>
      </c>
      <c r="C60" s="12">
        <v>178</v>
      </c>
      <c r="D60" s="12" t="str">
        <f t="shared" si="0"/>
        <v>Eamonn O'Reilly</v>
      </c>
      <c r="E60" s="13">
        <f t="shared" si="1"/>
        <v>10</v>
      </c>
      <c r="F60" s="13">
        <f t="shared" si="2"/>
        <v>19.37</v>
      </c>
      <c r="H60" s="8">
        <v>50</v>
      </c>
      <c r="I60" s="11">
        <v>26.32</v>
      </c>
      <c r="J60" s="12">
        <v>133</v>
      </c>
      <c r="K60" s="12" t="str">
        <f>IF(ISBLANK(J60),"",VLOOKUP(J60,Entry,2,FALSE))</f>
        <v>Scott Symington</v>
      </c>
      <c r="L60" s="13">
        <f>IF(ISBLANK(J60),"",VLOOKUP(J60,Entry,4,FALSE))</f>
        <v>1</v>
      </c>
      <c r="M60" s="13">
        <f>I60-L60</f>
        <v>25.32</v>
      </c>
      <c r="N60" s="3"/>
    </row>
    <row r="61" spans="1:14" x14ac:dyDescent="0.25">
      <c r="A61" s="8">
        <v>51</v>
      </c>
      <c r="B61" s="11">
        <v>29.49</v>
      </c>
      <c r="C61" s="12">
        <v>147</v>
      </c>
      <c r="D61" s="12" t="str">
        <f t="shared" si="0"/>
        <v>Jakob Swann</v>
      </c>
      <c r="E61" s="13">
        <f t="shared" si="1"/>
        <v>12</v>
      </c>
      <c r="F61" s="13">
        <f t="shared" si="2"/>
        <v>17.489999999999998</v>
      </c>
      <c r="H61" s="8">
        <v>51</v>
      </c>
      <c r="I61" s="11">
        <v>25.35</v>
      </c>
      <c r="J61" s="12">
        <v>158</v>
      </c>
      <c r="K61" s="12" t="str">
        <f>IF(ISBLANK(J61),"",VLOOKUP(J61,Entry,2,FALSE))</f>
        <v>Claire Garrad</v>
      </c>
      <c r="L61" s="13">
        <f>IF(ISBLANK(J61),"",VLOOKUP(J61,Entry,4,FALSE))</f>
        <v>0</v>
      </c>
      <c r="M61" s="13">
        <f>I61-L61</f>
        <v>25.35</v>
      </c>
      <c r="N61" s="3"/>
    </row>
    <row r="62" spans="1:14" x14ac:dyDescent="0.25">
      <c r="A62" s="8">
        <v>52</v>
      </c>
      <c r="B62" s="11">
        <v>29.59</v>
      </c>
      <c r="C62" s="12">
        <v>138</v>
      </c>
      <c r="D62" s="12" t="str">
        <f t="shared" si="0"/>
        <v>Leanne Young</v>
      </c>
      <c r="E62" s="13">
        <f t="shared" si="1"/>
        <v>0</v>
      </c>
      <c r="F62" s="13">
        <f t="shared" si="2"/>
        <v>29.59</v>
      </c>
      <c r="H62" s="8">
        <v>52</v>
      </c>
      <c r="I62" s="11">
        <v>26.42</v>
      </c>
      <c r="J62" s="12">
        <v>140</v>
      </c>
      <c r="K62" s="12" t="str">
        <f>IF(ISBLANK(J62),"",VLOOKUP(J62,Entry,2,FALSE))</f>
        <v>Naomi Dunne</v>
      </c>
      <c r="L62" s="13">
        <f>IF(ISBLANK(J62),"",VLOOKUP(J62,Entry,4,FALSE))</f>
        <v>1</v>
      </c>
      <c r="M62" s="13">
        <f>I62-L62</f>
        <v>25.42</v>
      </c>
      <c r="N62" s="3"/>
    </row>
    <row r="63" spans="1:14" x14ac:dyDescent="0.25">
      <c r="A63" s="8">
        <v>53</v>
      </c>
      <c r="B63" s="11">
        <v>29.59</v>
      </c>
      <c r="C63" s="12">
        <v>63</v>
      </c>
      <c r="D63" s="12" t="str">
        <f t="shared" si="0"/>
        <v>Jill Eager</v>
      </c>
      <c r="E63" s="13">
        <f t="shared" si="1"/>
        <v>0</v>
      </c>
      <c r="F63" s="13">
        <f t="shared" si="2"/>
        <v>29.59</v>
      </c>
      <c r="H63" s="8">
        <v>53</v>
      </c>
      <c r="I63" s="11">
        <v>26.47</v>
      </c>
      <c r="J63" s="12">
        <v>150</v>
      </c>
      <c r="K63" s="12" t="str">
        <f>IF(ISBLANK(J63),"",VLOOKUP(J63,Entry,2,FALSE))</f>
        <v>Angela Fawthrop</v>
      </c>
      <c r="L63" s="13">
        <f>IF(ISBLANK(J63),"",VLOOKUP(J63,Entry,4,FALSE))</f>
        <v>1</v>
      </c>
      <c r="M63" s="13">
        <f>I63-L63</f>
        <v>25.47</v>
      </c>
      <c r="N63" s="3"/>
    </row>
    <row r="64" spans="1:14" x14ac:dyDescent="0.25">
      <c r="A64" s="8">
        <v>54</v>
      </c>
      <c r="B64" s="11">
        <v>30.03</v>
      </c>
      <c r="C64" s="12">
        <v>148</v>
      </c>
      <c r="D64" s="12" t="str">
        <f t="shared" si="0"/>
        <v>Ben Jenkins</v>
      </c>
      <c r="E64" s="13">
        <f t="shared" si="1"/>
        <v>10</v>
      </c>
      <c r="F64" s="13">
        <f t="shared" si="2"/>
        <v>20.03</v>
      </c>
      <c r="H64" s="8">
        <v>54</v>
      </c>
      <c r="I64" s="11">
        <v>27.2</v>
      </c>
      <c r="J64" s="12">
        <v>34</v>
      </c>
      <c r="K64" s="12" t="str">
        <f>IF(ISBLANK(J64),"",VLOOKUP(J64,Entry,2,FALSE))</f>
        <v>Jenny Keery</v>
      </c>
      <c r="L64" s="13">
        <f>IF(ISBLANK(J64),"",VLOOKUP(J64,Entry,4,FALSE))</f>
        <v>1</v>
      </c>
      <c r="M64" s="13">
        <f>I64-L64</f>
        <v>26.2</v>
      </c>
      <c r="N64" s="3"/>
    </row>
    <row r="65" spans="1:14" x14ac:dyDescent="0.25">
      <c r="A65" s="8">
        <v>55</v>
      </c>
      <c r="B65" s="11">
        <v>30.03</v>
      </c>
      <c r="C65" s="12">
        <v>143</v>
      </c>
      <c r="D65" s="12" t="str">
        <f t="shared" si="0"/>
        <v>Steven Donegan</v>
      </c>
      <c r="E65" s="13">
        <f t="shared" si="1"/>
        <v>11</v>
      </c>
      <c r="F65" s="13">
        <f t="shared" si="2"/>
        <v>19.03</v>
      </c>
      <c r="H65" s="8">
        <v>55</v>
      </c>
      <c r="I65" s="11">
        <v>27.36</v>
      </c>
      <c r="J65" s="12">
        <v>165</v>
      </c>
      <c r="K65" s="12" t="str">
        <f>IF(ISBLANK(J65),"",VLOOKUP(J65,Entry,2,FALSE))</f>
        <v>James Barr</v>
      </c>
      <c r="L65" s="13">
        <f>IF(ISBLANK(J65),"",VLOOKUP(J65,Entry,4,FALSE))</f>
        <v>1</v>
      </c>
      <c r="M65" s="13">
        <f>I65-L65</f>
        <v>26.36</v>
      </c>
      <c r="N65" s="3"/>
    </row>
    <row r="66" spans="1:14" x14ac:dyDescent="0.25">
      <c r="A66" s="8">
        <v>56</v>
      </c>
      <c r="B66" s="11">
        <v>30.08</v>
      </c>
      <c r="C66" s="12">
        <v>144</v>
      </c>
      <c r="D66" s="12" t="str">
        <f t="shared" si="0"/>
        <v>Alastair Mair</v>
      </c>
      <c r="E66" s="13">
        <f t="shared" si="1"/>
        <v>11</v>
      </c>
      <c r="F66" s="13">
        <f t="shared" si="2"/>
        <v>19.079999999999998</v>
      </c>
      <c r="H66" s="8">
        <v>56</v>
      </c>
      <c r="I66" s="11">
        <v>29.1</v>
      </c>
      <c r="J66" s="12">
        <v>162</v>
      </c>
      <c r="K66" s="12" t="str">
        <f>IF(ISBLANK(J66),"",VLOOKUP(J66,Entry,2,FALSE))</f>
        <v>Trevor Spencer</v>
      </c>
      <c r="L66" s="13">
        <f>IF(ISBLANK(J66),"",VLOOKUP(J66,Entry,4,FALSE))</f>
        <v>0</v>
      </c>
      <c r="M66" s="13">
        <f>I66-L66</f>
        <v>29.1</v>
      </c>
      <c r="N66" s="3"/>
    </row>
    <row r="67" spans="1:14" x14ac:dyDescent="0.25">
      <c r="A67" s="8">
        <v>57</v>
      </c>
      <c r="B67" s="11">
        <v>30.09</v>
      </c>
      <c r="C67" s="12">
        <v>39</v>
      </c>
      <c r="D67" s="12" t="str">
        <f t="shared" si="0"/>
        <v>Les Boyd</v>
      </c>
      <c r="E67" s="13">
        <f t="shared" si="1"/>
        <v>9</v>
      </c>
      <c r="F67" s="13">
        <f t="shared" si="2"/>
        <v>21.09</v>
      </c>
      <c r="H67" s="8">
        <v>57</v>
      </c>
      <c r="I67" s="11">
        <v>29.59</v>
      </c>
      <c r="J67" s="12">
        <v>138</v>
      </c>
      <c r="K67" s="12" t="str">
        <f>IF(ISBLANK(J67),"",VLOOKUP(J67,Entry,2,FALSE))</f>
        <v>Leanne Young</v>
      </c>
      <c r="L67" s="13">
        <f>IF(ISBLANK(J67),"",VLOOKUP(J67,Entry,4,FALSE))</f>
        <v>0</v>
      </c>
      <c r="M67" s="13">
        <f>I67-L67</f>
        <v>29.59</v>
      </c>
      <c r="N67" s="3"/>
    </row>
    <row r="68" spans="1:14" x14ac:dyDescent="0.25">
      <c r="A68" s="8">
        <v>58</v>
      </c>
      <c r="B68" s="11">
        <v>30.14</v>
      </c>
      <c r="C68" s="12">
        <v>135</v>
      </c>
      <c r="D68" s="12" t="str">
        <f t="shared" si="0"/>
        <v>Jonny McGrath</v>
      </c>
      <c r="E68" s="13">
        <f t="shared" si="1"/>
        <v>10</v>
      </c>
      <c r="F68" s="13">
        <f t="shared" si="2"/>
        <v>20.14</v>
      </c>
      <c r="H68" s="8">
        <v>58</v>
      </c>
      <c r="I68" s="11">
        <v>29.59</v>
      </c>
      <c r="J68" s="12">
        <v>63</v>
      </c>
      <c r="K68" s="12" t="str">
        <f>IF(ISBLANK(J68),"",VLOOKUP(J68,Entry,2,FALSE))</f>
        <v>Jill Eager</v>
      </c>
      <c r="L68" s="13">
        <f>IF(ISBLANK(J68),"",VLOOKUP(J68,Entry,4,FALSE))</f>
        <v>0</v>
      </c>
      <c r="M68" s="13">
        <f>I68-L68</f>
        <v>29.59</v>
      </c>
      <c r="N68" s="3"/>
    </row>
    <row r="69" spans="1:14" s="18" customFormat="1" ht="18.75" x14ac:dyDescent="0.3">
      <c r="A69" s="14"/>
      <c r="B69" s="15"/>
      <c r="C69" s="16"/>
      <c r="D69" s="16"/>
      <c r="E69" s="17"/>
      <c r="F69" s="17"/>
      <c r="I69" s="19"/>
    </row>
    <row r="70" spans="1:14" s="18" customFormat="1" ht="18.75" x14ac:dyDescent="0.3">
      <c r="A70" s="14"/>
      <c r="B70" s="15"/>
      <c r="C70" s="16"/>
      <c r="D70" s="16"/>
      <c r="E70" s="17"/>
      <c r="F70" s="17"/>
      <c r="I70" s="19"/>
    </row>
    <row r="71" spans="1:14" s="14" customFormat="1" x14ac:dyDescent="0.25">
      <c r="B71" s="15"/>
      <c r="C71" s="16"/>
      <c r="D71" s="16"/>
      <c r="E71" s="17"/>
      <c r="F71" s="17"/>
      <c r="N71" s="20"/>
    </row>
    <row r="72" spans="1:14" s="16" customFormat="1" x14ac:dyDescent="0.25">
      <c r="A72" s="14"/>
      <c r="B72" s="15"/>
      <c r="E72" s="17"/>
      <c r="F72" s="17"/>
      <c r="I72" s="14"/>
      <c r="J72" s="14"/>
      <c r="N72" s="21"/>
    </row>
    <row r="73" spans="1:14" s="16" customFormat="1" x14ac:dyDescent="0.25">
      <c r="A73" s="14"/>
      <c r="B73" s="15"/>
      <c r="E73" s="17"/>
      <c r="F73" s="17"/>
      <c r="I73" s="14"/>
      <c r="J73" s="14"/>
      <c r="N73" s="21"/>
    </row>
    <row r="74" spans="1:14" s="16" customFormat="1" x14ac:dyDescent="0.25">
      <c r="A74" s="14"/>
      <c r="B74" s="15"/>
      <c r="E74" s="17"/>
      <c r="F74" s="17"/>
      <c r="I74" s="14"/>
      <c r="J74" s="14"/>
      <c r="N74" s="21"/>
    </row>
    <row r="75" spans="1:14" s="16" customFormat="1" x14ac:dyDescent="0.25">
      <c r="A75" s="14"/>
      <c r="B75" s="15"/>
      <c r="E75" s="17"/>
      <c r="F75" s="17"/>
      <c r="I75" s="14"/>
      <c r="J75" s="14"/>
      <c r="N75" s="21"/>
    </row>
    <row r="76" spans="1:14" s="16" customFormat="1" x14ac:dyDescent="0.25">
      <c r="A76" s="14"/>
      <c r="B76" s="15"/>
      <c r="E76" s="17"/>
      <c r="F76" s="17"/>
      <c r="I76" s="14"/>
      <c r="J76" s="14"/>
      <c r="N76" s="21"/>
    </row>
    <row r="77" spans="1:14" s="16" customFormat="1" x14ac:dyDescent="0.25">
      <c r="A77" s="14"/>
      <c r="B77" s="15"/>
      <c r="E77" s="17"/>
      <c r="F77" s="17"/>
      <c r="I77" s="14"/>
      <c r="J77" s="14"/>
      <c r="N77" s="21"/>
    </row>
    <row r="78" spans="1:14" s="16" customFormat="1" x14ac:dyDescent="0.25">
      <c r="A78" s="14"/>
      <c r="B78" s="15"/>
      <c r="E78" s="17"/>
      <c r="F78" s="17"/>
      <c r="I78" s="14"/>
      <c r="J78" s="14"/>
      <c r="N78" s="21"/>
    </row>
    <row r="79" spans="1:14" s="16" customFormat="1" x14ac:dyDescent="0.25">
      <c r="A79" s="14"/>
      <c r="B79" s="15"/>
      <c r="E79" s="17"/>
      <c r="F79" s="17"/>
      <c r="I79" s="14"/>
      <c r="J79" s="14"/>
      <c r="N79" s="21"/>
    </row>
    <row r="80" spans="1:14" s="16" customFormat="1" x14ac:dyDescent="0.25">
      <c r="A80" s="14"/>
      <c r="B80" s="15"/>
      <c r="E80" s="17"/>
      <c r="F80" s="17"/>
      <c r="I80" s="14"/>
      <c r="J80" s="14"/>
      <c r="N80" s="21"/>
    </row>
    <row r="81" spans="1:14" s="16" customFormat="1" x14ac:dyDescent="0.25">
      <c r="A81" s="14"/>
      <c r="B81" s="15"/>
      <c r="E81" s="17"/>
      <c r="F81" s="17"/>
      <c r="I81" s="14"/>
      <c r="J81" s="14"/>
      <c r="N81" s="21"/>
    </row>
    <row r="82" spans="1:14" s="16" customFormat="1" x14ac:dyDescent="0.25">
      <c r="A82" s="14"/>
      <c r="B82" s="15"/>
      <c r="E82" s="17"/>
      <c r="F82" s="17"/>
      <c r="I82" s="14"/>
      <c r="J82" s="14"/>
      <c r="N82" s="21"/>
    </row>
    <row r="83" spans="1:14" s="16" customFormat="1" x14ac:dyDescent="0.25">
      <c r="A83" s="14"/>
      <c r="B83" s="15"/>
      <c r="E83" s="17"/>
      <c r="F83" s="17"/>
      <c r="I83" s="14"/>
      <c r="J83" s="14"/>
      <c r="N83" s="21"/>
    </row>
    <row r="84" spans="1:14" s="18" customFormat="1" ht="18.75" x14ac:dyDescent="0.3">
      <c r="A84" s="14"/>
      <c r="B84" s="15"/>
      <c r="C84" s="16"/>
      <c r="D84" s="16"/>
      <c r="E84" s="17"/>
      <c r="F84" s="17"/>
      <c r="I84" s="19"/>
    </row>
    <row r="85" spans="1:14" s="18" customFormat="1" ht="18.75" x14ac:dyDescent="0.3">
      <c r="A85" s="14"/>
      <c r="B85" s="15"/>
      <c r="C85" s="16"/>
      <c r="D85" s="16"/>
      <c r="E85" s="17"/>
      <c r="F85" s="17"/>
      <c r="I85" s="19"/>
    </row>
    <row r="86" spans="1:14" s="14" customFormat="1" x14ac:dyDescent="0.25">
      <c r="B86" s="15"/>
      <c r="C86" s="16"/>
      <c r="D86" s="16"/>
      <c r="E86" s="17"/>
      <c r="F86" s="17"/>
      <c r="N86" s="20"/>
    </row>
    <row r="87" spans="1:14" s="16" customFormat="1" x14ac:dyDescent="0.25">
      <c r="A87" s="14"/>
      <c r="B87" s="15"/>
      <c r="E87" s="17"/>
      <c r="F87" s="17"/>
      <c r="I87" s="14"/>
      <c r="J87" s="14"/>
      <c r="N87" s="21"/>
    </row>
    <row r="88" spans="1:14" s="16" customFormat="1" x14ac:dyDescent="0.25">
      <c r="A88" s="14"/>
      <c r="B88" s="15"/>
      <c r="E88" s="17"/>
      <c r="F88" s="17"/>
      <c r="I88" s="14"/>
      <c r="J88" s="14"/>
      <c r="N88" s="21"/>
    </row>
    <row r="89" spans="1:14" s="16" customFormat="1" x14ac:dyDescent="0.25">
      <c r="A89" s="14"/>
      <c r="B89" s="15"/>
      <c r="E89" s="17"/>
      <c r="F89" s="17"/>
      <c r="I89" s="14"/>
      <c r="J89" s="14"/>
      <c r="N89" s="21"/>
    </row>
    <row r="90" spans="1:14" s="16" customFormat="1" x14ac:dyDescent="0.25">
      <c r="A90" s="14"/>
      <c r="B90" s="15"/>
      <c r="E90" s="17"/>
      <c r="F90" s="17"/>
      <c r="I90" s="14"/>
      <c r="J90" s="14"/>
      <c r="N90" s="21"/>
    </row>
    <row r="91" spans="1:14" s="16" customFormat="1" x14ac:dyDescent="0.25">
      <c r="A91" s="14"/>
      <c r="B91" s="15"/>
      <c r="E91" s="17"/>
      <c r="F91" s="17"/>
      <c r="I91" s="14"/>
      <c r="J91" s="14"/>
      <c r="N91" s="21"/>
    </row>
    <row r="92" spans="1:14" s="16" customFormat="1" x14ac:dyDescent="0.25">
      <c r="A92" s="14"/>
      <c r="B92" s="15"/>
      <c r="E92" s="17"/>
      <c r="F92" s="17"/>
      <c r="I92" s="14"/>
      <c r="J92" s="14"/>
      <c r="N92" s="21"/>
    </row>
    <row r="93" spans="1:14" s="16" customFormat="1" x14ac:dyDescent="0.25">
      <c r="A93" s="14"/>
      <c r="B93" s="15"/>
      <c r="E93" s="17"/>
      <c r="F93" s="17"/>
      <c r="I93" s="14"/>
      <c r="J93" s="14"/>
      <c r="N93" s="21"/>
    </row>
    <row r="94" spans="1:14" s="16" customFormat="1" x14ac:dyDescent="0.25">
      <c r="A94" s="14"/>
      <c r="B94" s="15"/>
      <c r="E94" s="17"/>
      <c r="F94" s="17"/>
      <c r="I94" s="14"/>
      <c r="J94" s="14"/>
      <c r="N94" s="21"/>
    </row>
    <row r="95" spans="1:14" s="16" customFormat="1" x14ac:dyDescent="0.25">
      <c r="A95" s="14"/>
      <c r="B95" s="15"/>
      <c r="E95" s="17"/>
      <c r="F95" s="17"/>
      <c r="I95" s="14"/>
      <c r="J95" s="14"/>
      <c r="N95" s="21"/>
    </row>
    <row r="96" spans="1:14" s="16" customFormat="1" x14ac:dyDescent="0.25">
      <c r="A96" s="14"/>
      <c r="B96" s="15"/>
      <c r="E96" s="17"/>
      <c r="F96" s="17"/>
      <c r="I96" s="14"/>
      <c r="J96" s="14"/>
      <c r="N96" s="21"/>
    </row>
    <row r="97" spans="1:14" s="16" customFormat="1" x14ac:dyDescent="0.25">
      <c r="A97" s="14"/>
      <c r="B97" s="15"/>
      <c r="E97" s="17"/>
      <c r="F97" s="17"/>
      <c r="I97" s="14"/>
      <c r="J97" s="14"/>
      <c r="N97" s="21"/>
    </row>
    <row r="98" spans="1:14" s="16" customFormat="1" x14ac:dyDescent="0.25">
      <c r="A98" s="14"/>
      <c r="B98" s="14"/>
      <c r="F98" s="21"/>
      <c r="I98" s="14"/>
      <c r="J98" s="14"/>
      <c r="N98" s="21"/>
    </row>
    <row r="99" spans="1:14" s="18" customFormat="1" ht="18.75" x14ac:dyDescent="0.3">
      <c r="A99" s="19"/>
      <c r="B99" s="19"/>
      <c r="F99" s="22"/>
      <c r="I99" s="19"/>
    </row>
    <row r="100" spans="1:14" s="6" customFormat="1" ht="18.75" x14ac:dyDescent="0.3">
      <c r="A100" s="5"/>
      <c r="B100" s="5"/>
      <c r="F100" s="7"/>
      <c r="I100" s="5"/>
    </row>
    <row r="101" spans="1:14" s="1" customFormat="1" x14ac:dyDescent="0.25">
      <c r="A101" s="8"/>
      <c r="B101" s="8"/>
      <c r="C101" s="8"/>
      <c r="D101" s="8"/>
      <c r="E101" s="8"/>
      <c r="F101" s="9"/>
      <c r="N101" s="10"/>
    </row>
    <row r="102" spans="1:14" x14ac:dyDescent="0.25">
      <c r="I102" s="1"/>
      <c r="J102" s="1"/>
      <c r="N102" s="3"/>
    </row>
    <row r="103" spans="1:14" x14ac:dyDescent="0.25">
      <c r="I103" s="1"/>
      <c r="J103" s="1"/>
      <c r="N103" s="3"/>
    </row>
    <row r="104" spans="1:14" x14ac:dyDescent="0.25">
      <c r="I104" s="1"/>
      <c r="J104" s="1"/>
      <c r="N104" s="3"/>
    </row>
    <row r="105" spans="1:14" x14ac:dyDescent="0.25">
      <c r="I105" s="1"/>
      <c r="J105" s="1"/>
      <c r="N105" s="3"/>
    </row>
    <row r="106" spans="1:14" x14ac:dyDescent="0.25">
      <c r="I106" s="1"/>
      <c r="J106" s="1"/>
      <c r="N106" s="3"/>
    </row>
    <row r="107" spans="1:14" x14ac:dyDescent="0.25">
      <c r="I107" s="1"/>
      <c r="J107" s="1"/>
      <c r="N107" s="3"/>
    </row>
    <row r="108" spans="1:14" x14ac:dyDescent="0.25">
      <c r="I108" s="1"/>
      <c r="J108" s="1"/>
      <c r="N108" s="3"/>
    </row>
    <row r="109" spans="1:14" x14ac:dyDescent="0.25">
      <c r="I109" s="1"/>
      <c r="J109" s="1"/>
      <c r="N109" s="3"/>
    </row>
    <row r="110" spans="1:14" x14ac:dyDescent="0.25">
      <c r="I110" s="1"/>
      <c r="J110" s="1"/>
      <c r="N110" s="3"/>
    </row>
    <row r="111" spans="1:14" x14ac:dyDescent="0.25">
      <c r="I111" s="1"/>
      <c r="J111" s="1"/>
      <c r="N111" s="3"/>
    </row>
    <row r="112" spans="1:14" x14ac:dyDescent="0.25">
      <c r="I112" s="1"/>
      <c r="J112" s="1"/>
      <c r="N112" s="3"/>
    </row>
    <row r="113" spans="1:14" x14ac:dyDescent="0.25">
      <c r="I113" s="1"/>
      <c r="J113" s="1"/>
      <c r="N113" s="3"/>
    </row>
    <row r="114" spans="1:14" x14ac:dyDescent="0.25">
      <c r="I114" s="1"/>
      <c r="J114" s="1"/>
      <c r="N114" s="3"/>
    </row>
    <row r="115" spans="1:14" s="6" customFormat="1" ht="18.75" x14ac:dyDescent="0.3">
      <c r="A115" s="5"/>
      <c r="B115" s="5"/>
      <c r="F115" s="7"/>
      <c r="I115" s="5"/>
    </row>
    <row r="116" spans="1:14" s="6" customFormat="1" ht="18.75" x14ac:dyDescent="0.3">
      <c r="A116" s="5"/>
      <c r="B116" s="5"/>
      <c r="F116" s="7"/>
      <c r="I116" s="5"/>
    </row>
    <row r="117" spans="1:14" s="1" customFormat="1" x14ac:dyDescent="0.25">
      <c r="A117" s="8"/>
      <c r="B117" s="8"/>
      <c r="C117" s="8"/>
      <c r="D117" s="8"/>
      <c r="E117" s="8"/>
      <c r="F117" s="9"/>
      <c r="N117" s="10"/>
    </row>
    <row r="118" spans="1:14" x14ac:dyDescent="0.25">
      <c r="I118" s="1"/>
      <c r="J118" s="1"/>
      <c r="N118" s="3"/>
    </row>
    <row r="119" spans="1:14" x14ac:dyDescent="0.25">
      <c r="I119" s="1"/>
      <c r="J119" s="1"/>
      <c r="N119" s="3"/>
    </row>
    <row r="120" spans="1:14" x14ac:dyDescent="0.25">
      <c r="I120" s="1"/>
      <c r="J120" s="1"/>
      <c r="N120" s="3"/>
    </row>
    <row r="121" spans="1:14" x14ac:dyDescent="0.25">
      <c r="I121" s="1"/>
      <c r="J121" s="1"/>
      <c r="N121" s="3"/>
    </row>
    <row r="122" spans="1:14" x14ac:dyDescent="0.25">
      <c r="I122" s="1"/>
      <c r="J122" s="1"/>
      <c r="N122" s="3"/>
    </row>
    <row r="123" spans="1:14" x14ac:dyDescent="0.25">
      <c r="I123" s="1"/>
      <c r="J123" s="1"/>
      <c r="N123" s="3"/>
    </row>
    <row r="124" spans="1:14" x14ac:dyDescent="0.25">
      <c r="I124" s="1"/>
      <c r="J124" s="1"/>
      <c r="N124" s="3"/>
    </row>
    <row r="125" spans="1:14" x14ac:dyDescent="0.25">
      <c r="I125" s="1"/>
      <c r="J125" s="1"/>
      <c r="N125" s="3"/>
    </row>
    <row r="126" spans="1:14" x14ac:dyDescent="0.25">
      <c r="I126" s="1"/>
      <c r="J126" s="1"/>
      <c r="N126" s="3"/>
    </row>
    <row r="127" spans="1:14" x14ac:dyDescent="0.25">
      <c r="I127" s="1"/>
      <c r="J127" s="1"/>
      <c r="N127" s="3"/>
    </row>
    <row r="128" spans="1:14" s="6" customFormat="1" ht="18.75" x14ac:dyDescent="0.3">
      <c r="A128" s="5"/>
      <c r="B128" s="5"/>
      <c r="F128" s="7"/>
      <c r="I128" s="5"/>
    </row>
    <row r="129" spans="1:14" s="6" customFormat="1" ht="18.75" x14ac:dyDescent="0.3">
      <c r="A129" s="5"/>
      <c r="B129" s="5"/>
      <c r="F129" s="7"/>
      <c r="I129" s="5"/>
    </row>
    <row r="130" spans="1:14" s="1" customFormat="1" x14ac:dyDescent="0.25">
      <c r="A130" s="8"/>
      <c r="B130" s="8"/>
      <c r="C130" s="8"/>
      <c r="D130" s="8"/>
      <c r="E130" s="8"/>
      <c r="F130" s="9"/>
      <c r="N130" s="10"/>
    </row>
    <row r="131" spans="1:14" x14ac:dyDescent="0.25">
      <c r="I131" s="1"/>
      <c r="J131" s="1"/>
      <c r="N131" s="3"/>
    </row>
    <row r="132" spans="1:14" x14ac:dyDescent="0.25">
      <c r="I132" s="1"/>
      <c r="J132" s="1"/>
      <c r="N132" s="3"/>
    </row>
    <row r="133" spans="1:14" x14ac:dyDescent="0.25">
      <c r="I133" s="1"/>
      <c r="J133" s="1"/>
      <c r="N133" s="3"/>
    </row>
    <row r="134" spans="1:14" x14ac:dyDescent="0.25">
      <c r="I134" s="1"/>
      <c r="J134" s="1"/>
      <c r="N134" s="3"/>
    </row>
    <row r="135" spans="1:14" x14ac:dyDescent="0.25">
      <c r="I135" s="1"/>
      <c r="J135" s="1"/>
      <c r="N135" s="3"/>
    </row>
    <row r="136" spans="1:14" x14ac:dyDescent="0.25">
      <c r="I136" s="1"/>
      <c r="J136" s="1"/>
      <c r="N136" s="3"/>
    </row>
    <row r="137" spans="1:14" x14ac:dyDescent="0.25">
      <c r="I137" s="1"/>
      <c r="J137" s="1"/>
      <c r="N137" s="3"/>
    </row>
    <row r="138" spans="1:14" x14ac:dyDescent="0.25">
      <c r="I138" s="1"/>
      <c r="J138" s="1"/>
      <c r="N138" s="3"/>
    </row>
    <row r="139" spans="1:14" x14ac:dyDescent="0.25">
      <c r="I139" s="1"/>
      <c r="J139" s="1"/>
      <c r="N139" s="3"/>
    </row>
    <row r="140" spans="1:14" x14ac:dyDescent="0.25">
      <c r="I140" s="1"/>
      <c r="J140" s="1"/>
      <c r="N140" s="3"/>
    </row>
    <row r="141" spans="1:14" x14ac:dyDescent="0.25">
      <c r="I141" s="1"/>
      <c r="J141" s="1"/>
      <c r="N141" s="3"/>
    </row>
    <row r="142" spans="1:14" x14ac:dyDescent="0.25">
      <c r="I142" s="1"/>
      <c r="J142" s="1"/>
      <c r="N142" s="3"/>
    </row>
    <row r="143" spans="1:14" x14ac:dyDescent="0.25">
      <c r="I143" s="1"/>
      <c r="J143" s="1"/>
      <c r="N143" s="3"/>
    </row>
    <row r="144" spans="1:14" x14ac:dyDescent="0.25">
      <c r="I144" s="1"/>
      <c r="J144" s="1"/>
      <c r="N144" s="3"/>
    </row>
    <row r="145" spans="1:14" x14ac:dyDescent="0.25">
      <c r="I145" s="1"/>
      <c r="J145" s="1"/>
      <c r="N145" s="3"/>
    </row>
    <row r="146" spans="1:14" x14ac:dyDescent="0.25">
      <c r="I146" s="1"/>
      <c r="J146" s="1"/>
      <c r="N146" s="3"/>
    </row>
    <row r="147" spans="1:14" x14ac:dyDescent="0.25">
      <c r="I147" s="1"/>
      <c r="J147" s="1"/>
      <c r="N147" s="3"/>
    </row>
    <row r="148" spans="1:14" x14ac:dyDescent="0.25">
      <c r="I148" s="1"/>
      <c r="J148" s="1"/>
      <c r="N148" s="3"/>
    </row>
    <row r="149" spans="1:14" x14ac:dyDescent="0.25">
      <c r="I149" s="1"/>
      <c r="J149" s="1"/>
      <c r="N149" s="3"/>
    </row>
    <row r="150" spans="1:14" x14ac:dyDescent="0.25">
      <c r="I150" s="1"/>
      <c r="J150" s="1"/>
      <c r="N150" s="3"/>
    </row>
    <row r="151" spans="1:14" x14ac:dyDescent="0.25">
      <c r="I151" s="1"/>
      <c r="J151" s="1"/>
      <c r="N151" s="3"/>
    </row>
    <row r="152" spans="1:14" x14ac:dyDescent="0.25">
      <c r="I152" s="1"/>
      <c r="J152" s="1"/>
      <c r="N152" s="3"/>
    </row>
    <row r="153" spans="1:14" x14ac:dyDescent="0.25">
      <c r="I153" s="1"/>
      <c r="J153" s="1"/>
      <c r="N153" s="3"/>
    </row>
    <row r="154" spans="1:14" x14ac:dyDescent="0.25">
      <c r="I154" s="1"/>
      <c r="J154" s="1"/>
      <c r="N154" s="3"/>
    </row>
    <row r="155" spans="1:14" x14ac:dyDescent="0.25">
      <c r="I155" s="1"/>
      <c r="J155" s="1"/>
      <c r="N155" s="3"/>
    </row>
    <row r="156" spans="1:14" x14ac:dyDescent="0.25">
      <c r="I156" s="1"/>
      <c r="J156" s="1"/>
      <c r="N156" s="3"/>
    </row>
    <row r="157" spans="1:14" x14ac:dyDescent="0.25">
      <c r="I157" s="1"/>
      <c r="J157" s="1"/>
      <c r="N157" s="3"/>
    </row>
    <row r="158" spans="1:14" x14ac:dyDescent="0.25">
      <c r="I158" s="1"/>
      <c r="J158" s="1"/>
      <c r="N158" s="3"/>
    </row>
    <row r="159" spans="1:14" x14ac:dyDescent="0.25">
      <c r="I159" s="1"/>
      <c r="J159" s="1"/>
      <c r="N159" s="3"/>
    </row>
    <row r="160" spans="1:14" s="6" customFormat="1" ht="18.75" x14ac:dyDescent="0.3">
      <c r="A160" s="5"/>
      <c r="B160" s="5"/>
      <c r="F160" s="7"/>
      <c r="I160" s="5"/>
    </row>
    <row r="161" spans="1:14" s="6" customFormat="1" ht="18.75" x14ac:dyDescent="0.3">
      <c r="A161" s="5"/>
      <c r="B161" s="5"/>
      <c r="F161" s="7"/>
      <c r="I161" s="5"/>
    </row>
    <row r="162" spans="1:14" s="1" customFormat="1" x14ac:dyDescent="0.25">
      <c r="A162" s="8"/>
      <c r="B162" s="8"/>
      <c r="C162" s="8"/>
      <c r="D162" s="8"/>
      <c r="E162" s="8"/>
      <c r="F162" s="9"/>
      <c r="N162" s="10"/>
    </row>
    <row r="163" spans="1:14" x14ac:dyDescent="0.25">
      <c r="I163" s="1"/>
      <c r="J163" s="1"/>
      <c r="N163" s="3"/>
    </row>
    <row r="164" spans="1:14" x14ac:dyDescent="0.25">
      <c r="I164" s="1"/>
      <c r="J164" s="1"/>
      <c r="N164" s="3"/>
    </row>
    <row r="165" spans="1:14" x14ac:dyDescent="0.25">
      <c r="I165" s="1"/>
      <c r="J165" s="1"/>
      <c r="N165" s="3"/>
    </row>
    <row r="166" spans="1:14" x14ac:dyDescent="0.25">
      <c r="I166" s="1"/>
      <c r="J166" s="1"/>
      <c r="N166" s="3"/>
    </row>
    <row r="167" spans="1:14" x14ac:dyDescent="0.25">
      <c r="I167" s="1"/>
      <c r="J167" s="1"/>
      <c r="N167" s="3"/>
    </row>
    <row r="168" spans="1:14" x14ac:dyDescent="0.25">
      <c r="I168" s="1"/>
      <c r="J168" s="1"/>
      <c r="N168" s="3"/>
    </row>
    <row r="169" spans="1:14" x14ac:dyDescent="0.25">
      <c r="I169" s="1"/>
      <c r="J169" s="1"/>
      <c r="N169" s="3"/>
    </row>
    <row r="170" spans="1:14" x14ac:dyDescent="0.25">
      <c r="I170" s="1"/>
      <c r="J170" s="1"/>
      <c r="N170" s="3"/>
    </row>
    <row r="171" spans="1:14" x14ac:dyDescent="0.25">
      <c r="I171" s="1"/>
      <c r="J171" s="1"/>
      <c r="N171" s="3"/>
    </row>
    <row r="172" spans="1:14" x14ac:dyDescent="0.25">
      <c r="I172" s="1"/>
      <c r="J172" s="1"/>
      <c r="N172" s="3"/>
    </row>
    <row r="173" spans="1:14" x14ac:dyDescent="0.25">
      <c r="I173" s="1"/>
      <c r="J173" s="1"/>
      <c r="N173" s="3"/>
    </row>
    <row r="174" spans="1:14" x14ac:dyDescent="0.25">
      <c r="I174" s="1"/>
      <c r="J174" s="1"/>
      <c r="N174" s="3"/>
    </row>
    <row r="175" spans="1:14" x14ac:dyDescent="0.25">
      <c r="I175" s="1"/>
      <c r="J175" s="1"/>
      <c r="N175" s="3"/>
    </row>
    <row r="176" spans="1:14" x14ac:dyDescent="0.25">
      <c r="I176" s="1"/>
      <c r="J176" s="1"/>
      <c r="N176" s="3"/>
    </row>
    <row r="177" spans="1:14" x14ac:dyDescent="0.25">
      <c r="I177" s="1"/>
      <c r="J177" s="1"/>
      <c r="N177" s="3"/>
    </row>
    <row r="178" spans="1:14" x14ac:dyDescent="0.25">
      <c r="I178" s="1"/>
      <c r="J178" s="1"/>
      <c r="N178" s="3"/>
    </row>
    <row r="179" spans="1:14" x14ac:dyDescent="0.25">
      <c r="I179" s="1"/>
      <c r="J179" s="1"/>
      <c r="N179" s="3"/>
    </row>
    <row r="180" spans="1:14" x14ac:dyDescent="0.25">
      <c r="I180" s="1"/>
      <c r="J180" s="1"/>
      <c r="N180" s="3"/>
    </row>
    <row r="181" spans="1:14" x14ac:dyDescent="0.25">
      <c r="I181" s="1"/>
      <c r="J181" s="1"/>
      <c r="N181" s="3"/>
    </row>
    <row r="182" spans="1:14" x14ac:dyDescent="0.25">
      <c r="I182" s="1"/>
      <c r="J182" s="1"/>
      <c r="N182" s="3"/>
    </row>
    <row r="183" spans="1:14" x14ac:dyDescent="0.25">
      <c r="I183" s="1"/>
      <c r="J183" s="1"/>
      <c r="N183" s="3"/>
    </row>
    <row r="184" spans="1:14" x14ac:dyDescent="0.25">
      <c r="I184" s="1"/>
      <c r="J184" s="1"/>
      <c r="N184" s="3"/>
    </row>
    <row r="185" spans="1:14" x14ac:dyDescent="0.25">
      <c r="I185" s="1"/>
      <c r="J185" s="1"/>
      <c r="N185" s="3"/>
    </row>
    <row r="186" spans="1:14" x14ac:dyDescent="0.25">
      <c r="I186" s="1"/>
      <c r="J186" s="1"/>
      <c r="N186" s="3"/>
    </row>
    <row r="187" spans="1:14" x14ac:dyDescent="0.25">
      <c r="I187" s="1"/>
      <c r="J187" s="1"/>
      <c r="N187" s="3"/>
    </row>
    <row r="188" spans="1:14" x14ac:dyDescent="0.25">
      <c r="I188" s="1"/>
      <c r="J188" s="1"/>
      <c r="N188" s="3"/>
    </row>
    <row r="189" spans="1:14" x14ac:dyDescent="0.25">
      <c r="I189" s="1"/>
      <c r="J189" s="1"/>
      <c r="N189" s="3"/>
    </row>
    <row r="190" spans="1:14" x14ac:dyDescent="0.25">
      <c r="I190" s="1"/>
      <c r="J190" s="1"/>
      <c r="N190" s="3"/>
    </row>
    <row r="191" spans="1:14" s="6" customFormat="1" ht="18.75" x14ac:dyDescent="0.3">
      <c r="A191" s="5"/>
      <c r="B191" s="5"/>
      <c r="F191" s="7"/>
      <c r="I191" s="5"/>
    </row>
    <row r="192" spans="1:14" s="6" customFormat="1" ht="18.75" x14ac:dyDescent="0.3">
      <c r="A192" s="5"/>
      <c r="B192" s="5"/>
      <c r="F192" s="7"/>
      <c r="I192" s="5"/>
    </row>
    <row r="193" spans="1:14" s="1" customFormat="1" x14ac:dyDescent="0.25">
      <c r="A193" s="8"/>
      <c r="B193" s="8"/>
      <c r="C193" s="8"/>
      <c r="D193" s="8"/>
      <c r="E193" s="8"/>
      <c r="F193" s="9"/>
      <c r="N193" s="10"/>
    </row>
    <row r="194" spans="1:14" x14ac:dyDescent="0.25">
      <c r="I194" s="1"/>
      <c r="J194" s="1"/>
      <c r="N194" s="3"/>
    </row>
    <row r="195" spans="1:14" x14ac:dyDescent="0.25">
      <c r="I195" s="1"/>
      <c r="J195" s="1"/>
      <c r="N195" s="3"/>
    </row>
    <row r="196" spans="1:14" x14ac:dyDescent="0.25">
      <c r="I196" s="1"/>
      <c r="J196" s="1"/>
      <c r="N196" s="3"/>
    </row>
    <row r="197" spans="1:14" x14ac:dyDescent="0.25">
      <c r="I197" s="1"/>
      <c r="J197" s="1"/>
      <c r="N197" s="3"/>
    </row>
    <row r="198" spans="1:14" x14ac:dyDescent="0.25">
      <c r="I198" s="1"/>
      <c r="J198" s="1"/>
      <c r="N198" s="3"/>
    </row>
    <row r="199" spans="1:14" x14ac:dyDescent="0.25">
      <c r="I199" s="1"/>
      <c r="J199" s="1"/>
      <c r="N199" s="3"/>
    </row>
    <row r="200" spans="1:14" x14ac:dyDescent="0.25">
      <c r="I200" s="1"/>
      <c r="J200" s="1"/>
      <c r="N200" s="3"/>
    </row>
    <row r="201" spans="1:14" x14ac:dyDescent="0.25">
      <c r="I201" s="1"/>
      <c r="J201" s="1"/>
      <c r="N201" s="3"/>
    </row>
    <row r="202" spans="1:14" x14ac:dyDescent="0.25">
      <c r="I202" s="1"/>
      <c r="J202" s="1"/>
      <c r="N202" s="3"/>
    </row>
    <row r="203" spans="1:14" x14ac:dyDescent="0.25">
      <c r="I203" s="1"/>
      <c r="J203" s="1"/>
      <c r="N203" s="3"/>
    </row>
    <row r="204" spans="1:14" x14ac:dyDescent="0.25">
      <c r="I204" s="1"/>
      <c r="J204" s="1"/>
      <c r="N204" s="3"/>
    </row>
    <row r="205" spans="1:14" x14ac:dyDescent="0.25">
      <c r="I205" s="1"/>
      <c r="J205" s="1"/>
      <c r="N205" s="3"/>
    </row>
    <row r="206" spans="1:14" x14ac:dyDescent="0.25">
      <c r="I206" s="1"/>
      <c r="J206" s="1"/>
      <c r="N206" s="3"/>
    </row>
    <row r="207" spans="1:14" x14ac:dyDescent="0.25">
      <c r="I207" s="1"/>
      <c r="J207" s="1"/>
      <c r="N207" s="3"/>
    </row>
    <row r="208" spans="1:14" x14ac:dyDescent="0.25">
      <c r="I208" s="1"/>
      <c r="J208" s="1"/>
      <c r="N208" s="3"/>
    </row>
    <row r="209" spans="1:14" x14ac:dyDescent="0.25">
      <c r="I209" s="1"/>
      <c r="J209" s="1"/>
      <c r="N209" s="3"/>
    </row>
    <row r="210" spans="1:14" x14ac:dyDescent="0.25">
      <c r="I210" s="1"/>
      <c r="J210" s="1"/>
      <c r="N210" s="3"/>
    </row>
    <row r="211" spans="1:14" x14ac:dyDescent="0.25">
      <c r="I211" s="1"/>
      <c r="J211" s="1"/>
      <c r="N211" s="3"/>
    </row>
    <row r="212" spans="1:14" x14ac:dyDescent="0.25">
      <c r="I212" s="1"/>
      <c r="J212" s="1"/>
      <c r="N212" s="3"/>
    </row>
    <row r="213" spans="1:14" x14ac:dyDescent="0.25">
      <c r="I213" s="1"/>
      <c r="J213" s="1"/>
      <c r="N213" s="3"/>
    </row>
    <row r="214" spans="1:14" x14ac:dyDescent="0.25">
      <c r="I214" s="1"/>
      <c r="J214" s="1"/>
      <c r="N214" s="3"/>
    </row>
    <row r="215" spans="1:14" x14ac:dyDescent="0.25">
      <c r="I215" s="1"/>
      <c r="J215" s="1"/>
      <c r="N215" s="3"/>
    </row>
    <row r="216" spans="1:14" s="6" customFormat="1" ht="18.75" x14ac:dyDescent="0.3">
      <c r="A216" s="5"/>
      <c r="B216" s="5"/>
      <c r="F216" s="7"/>
      <c r="I216" s="5"/>
    </row>
    <row r="217" spans="1:14" s="6" customFormat="1" ht="18.75" x14ac:dyDescent="0.3">
      <c r="A217" s="5"/>
      <c r="B217" s="5"/>
      <c r="F217" s="7"/>
      <c r="I217" s="5"/>
    </row>
    <row r="218" spans="1:14" s="1" customFormat="1" x14ac:dyDescent="0.25">
      <c r="A218" s="8"/>
      <c r="B218" s="8"/>
      <c r="C218" s="8"/>
      <c r="D218" s="8"/>
      <c r="E218" s="8"/>
      <c r="F218" s="9"/>
      <c r="N218" s="10"/>
    </row>
    <row r="219" spans="1:14" x14ac:dyDescent="0.25">
      <c r="I219" s="1"/>
      <c r="J219" s="1"/>
      <c r="N219" s="3"/>
    </row>
    <row r="220" spans="1:14" x14ac:dyDescent="0.25">
      <c r="I220" s="1"/>
      <c r="J220" s="1"/>
      <c r="N220" s="3"/>
    </row>
    <row r="221" spans="1:14" x14ac:dyDescent="0.25">
      <c r="I221" s="1"/>
      <c r="J221" s="1"/>
      <c r="N221" s="3"/>
    </row>
    <row r="222" spans="1:14" x14ac:dyDescent="0.25">
      <c r="I222" s="1"/>
      <c r="J222" s="1"/>
      <c r="N222" s="3"/>
    </row>
    <row r="223" spans="1:14" x14ac:dyDescent="0.25">
      <c r="I223" s="1"/>
      <c r="J223" s="1"/>
      <c r="N223" s="3"/>
    </row>
    <row r="224" spans="1:14" x14ac:dyDescent="0.25">
      <c r="I224" s="1"/>
      <c r="J224" s="1"/>
      <c r="N224" s="3"/>
    </row>
    <row r="225" spans="9:14" x14ac:dyDescent="0.25">
      <c r="I225" s="1"/>
      <c r="J225" s="1"/>
      <c r="N225" s="3"/>
    </row>
    <row r="226" spans="9:14" x14ac:dyDescent="0.25">
      <c r="I226" s="1"/>
      <c r="J226" s="1"/>
      <c r="N226" s="3"/>
    </row>
    <row r="227" spans="9:14" x14ac:dyDescent="0.25">
      <c r="I227" s="1"/>
      <c r="J227" s="1"/>
      <c r="N227" s="3"/>
    </row>
    <row r="228" spans="9:14" x14ac:dyDescent="0.25">
      <c r="I228" s="1"/>
      <c r="J228" s="1"/>
      <c r="N228" s="3"/>
    </row>
    <row r="229" spans="9:14" x14ac:dyDescent="0.25">
      <c r="I229" s="1"/>
      <c r="J229" s="1"/>
      <c r="N229" s="3"/>
    </row>
    <row r="230" spans="9:14" x14ac:dyDescent="0.25">
      <c r="I230" s="1"/>
      <c r="J230" s="1"/>
      <c r="N230" s="3"/>
    </row>
    <row r="231" spans="9:14" x14ac:dyDescent="0.25">
      <c r="I231" s="1"/>
      <c r="J231" s="1"/>
      <c r="N231" s="3"/>
    </row>
    <row r="232" spans="9:14" x14ac:dyDescent="0.25">
      <c r="I232" s="1"/>
      <c r="J232" s="1"/>
      <c r="N232" s="3"/>
    </row>
    <row r="233" spans="9:14" x14ac:dyDescent="0.25">
      <c r="I233" s="1"/>
      <c r="J233" s="1"/>
      <c r="N233" s="3"/>
    </row>
    <row r="234" spans="9:14" x14ac:dyDescent="0.25">
      <c r="I234" s="1"/>
      <c r="J234" s="1"/>
      <c r="N234" s="3"/>
    </row>
    <row r="235" spans="9:14" x14ac:dyDescent="0.25">
      <c r="I235" s="1"/>
      <c r="J235" s="1"/>
      <c r="N235" s="3"/>
    </row>
    <row r="236" spans="9:14" x14ac:dyDescent="0.25">
      <c r="I236" s="1"/>
      <c r="J236" s="1"/>
      <c r="N236" s="3"/>
    </row>
    <row r="237" spans="9:14" x14ac:dyDescent="0.25">
      <c r="I237" s="1"/>
      <c r="J237" s="1"/>
      <c r="N237" s="3"/>
    </row>
    <row r="238" spans="9:14" x14ac:dyDescent="0.25">
      <c r="I238" s="1"/>
      <c r="J238" s="1"/>
      <c r="N238" s="3"/>
    </row>
    <row r="239" spans="9:14" x14ac:dyDescent="0.25">
      <c r="I239" s="1"/>
      <c r="J239" s="1"/>
      <c r="N239" s="3"/>
    </row>
    <row r="240" spans="9:14" x14ac:dyDescent="0.25">
      <c r="I240" s="1"/>
      <c r="J240" s="1"/>
      <c r="N240" s="3"/>
    </row>
    <row r="241" spans="1:14" s="6" customFormat="1" ht="18.75" x14ac:dyDescent="0.3">
      <c r="A241" s="5"/>
      <c r="B241" s="5"/>
      <c r="F241" s="7"/>
      <c r="I241" s="5"/>
    </row>
    <row r="242" spans="1:14" s="6" customFormat="1" ht="18.75" x14ac:dyDescent="0.3">
      <c r="A242" s="5"/>
      <c r="B242" s="5"/>
      <c r="F242" s="7"/>
      <c r="I242" s="5"/>
    </row>
    <row r="243" spans="1:14" s="1" customFormat="1" x14ac:dyDescent="0.25">
      <c r="A243" s="8"/>
      <c r="B243" s="8"/>
      <c r="C243" s="8"/>
      <c r="D243" s="8"/>
      <c r="E243" s="8"/>
      <c r="F243" s="9"/>
      <c r="N243" s="10"/>
    </row>
    <row r="244" spans="1:14" x14ac:dyDescent="0.25">
      <c r="I244" s="1"/>
      <c r="J244" s="1"/>
      <c r="N244" s="3"/>
    </row>
    <row r="245" spans="1:14" x14ac:dyDescent="0.25">
      <c r="I245" s="1"/>
      <c r="J245" s="1"/>
      <c r="N245" s="3"/>
    </row>
    <row r="246" spans="1:14" x14ac:dyDescent="0.25">
      <c r="I246" s="1"/>
      <c r="J246" s="1"/>
      <c r="N246" s="3"/>
    </row>
    <row r="247" spans="1:14" x14ac:dyDescent="0.25">
      <c r="I247" s="1"/>
      <c r="J247" s="1"/>
      <c r="N247" s="3"/>
    </row>
    <row r="248" spans="1:14" x14ac:dyDescent="0.25">
      <c r="I248" s="1"/>
      <c r="J248" s="1"/>
      <c r="N248" s="3"/>
    </row>
    <row r="249" spans="1:14" x14ac:dyDescent="0.25">
      <c r="I249" s="1"/>
      <c r="J249" s="1"/>
      <c r="N249" s="3"/>
    </row>
    <row r="250" spans="1:14" x14ac:dyDescent="0.25">
      <c r="I250" s="1"/>
      <c r="J250" s="1"/>
      <c r="N250" s="3"/>
    </row>
    <row r="251" spans="1:14" x14ac:dyDescent="0.25">
      <c r="I251" s="1"/>
      <c r="J251" s="1"/>
      <c r="N251" s="3"/>
    </row>
    <row r="252" spans="1:14" x14ac:dyDescent="0.25">
      <c r="I252" s="1"/>
      <c r="J252" s="1"/>
      <c r="N252" s="3"/>
    </row>
    <row r="253" spans="1:14" x14ac:dyDescent="0.25">
      <c r="I253" s="1"/>
      <c r="J253" s="1"/>
      <c r="N253" s="3"/>
    </row>
    <row r="254" spans="1:14" x14ac:dyDescent="0.25">
      <c r="I254" s="1"/>
      <c r="J254" s="1"/>
      <c r="N254" s="3"/>
    </row>
    <row r="255" spans="1:14" x14ac:dyDescent="0.25">
      <c r="I255" s="1"/>
      <c r="J255" s="1"/>
      <c r="N255" s="3"/>
    </row>
    <row r="256" spans="1:14" x14ac:dyDescent="0.25">
      <c r="I256" s="1"/>
      <c r="J256" s="1"/>
      <c r="N256" s="3"/>
    </row>
    <row r="257" spans="1:14" x14ac:dyDescent="0.25">
      <c r="I257" s="1"/>
      <c r="J257" s="1"/>
      <c r="N257" s="3"/>
    </row>
    <row r="258" spans="1:14" x14ac:dyDescent="0.25">
      <c r="I258" s="1"/>
      <c r="J258" s="1"/>
      <c r="N258" s="3"/>
    </row>
    <row r="259" spans="1:14" x14ac:dyDescent="0.25">
      <c r="I259" s="1"/>
      <c r="J259" s="1"/>
      <c r="N259" s="3"/>
    </row>
    <row r="260" spans="1:14" x14ac:dyDescent="0.25">
      <c r="I260" s="1"/>
      <c r="J260" s="1"/>
      <c r="N260" s="3"/>
    </row>
    <row r="261" spans="1:14" x14ac:dyDescent="0.25">
      <c r="I261" s="1"/>
      <c r="J261" s="1"/>
      <c r="N261" s="3"/>
    </row>
    <row r="262" spans="1:14" x14ac:dyDescent="0.25">
      <c r="I262" s="1"/>
      <c r="J262" s="1"/>
      <c r="N262" s="3"/>
    </row>
    <row r="263" spans="1:14" x14ac:dyDescent="0.25">
      <c r="I263" s="1"/>
      <c r="J263" s="1"/>
      <c r="N263" s="3"/>
    </row>
    <row r="264" spans="1:14" x14ac:dyDescent="0.25">
      <c r="I264" s="1"/>
      <c r="J264" s="1"/>
      <c r="N264" s="3"/>
    </row>
    <row r="265" spans="1:14" x14ac:dyDescent="0.25">
      <c r="I265" s="1"/>
      <c r="J265" s="1"/>
      <c r="N265" s="3"/>
    </row>
    <row r="266" spans="1:14" s="6" customFormat="1" ht="18.75" x14ac:dyDescent="0.3">
      <c r="A266" s="5"/>
      <c r="B266" s="5"/>
      <c r="F266" s="7"/>
      <c r="I266" s="5"/>
    </row>
    <row r="267" spans="1:14" s="6" customFormat="1" ht="18.75" x14ac:dyDescent="0.3">
      <c r="A267" s="5"/>
      <c r="B267" s="5"/>
      <c r="F267" s="7"/>
      <c r="I267" s="5"/>
    </row>
    <row r="268" spans="1:14" s="1" customFormat="1" x14ac:dyDescent="0.25">
      <c r="A268" s="8"/>
      <c r="B268" s="8"/>
      <c r="C268" s="8"/>
      <c r="D268" s="8"/>
      <c r="E268" s="8"/>
      <c r="F268" s="9"/>
      <c r="N268" s="10"/>
    </row>
    <row r="269" spans="1:14" x14ac:dyDescent="0.25">
      <c r="I269" s="1"/>
      <c r="J269" s="1"/>
      <c r="N269" s="3"/>
    </row>
    <row r="270" spans="1:14" x14ac:dyDescent="0.25">
      <c r="I270" s="1"/>
      <c r="J270" s="1"/>
      <c r="N270" s="3"/>
    </row>
    <row r="271" spans="1:14" x14ac:dyDescent="0.25">
      <c r="I271" s="1"/>
      <c r="J271" s="1"/>
      <c r="N271" s="3"/>
    </row>
    <row r="272" spans="1:14" x14ac:dyDescent="0.25">
      <c r="I272" s="1"/>
      <c r="J272" s="1"/>
      <c r="N272" s="3"/>
    </row>
    <row r="273" spans="9:14" x14ac:dyDescent="0.25">
      <c r="I273" s="1"/>
      <c r="J273" s="1"/>
      <c r="N273" s="3"/>
    </row>
    <row r="274" spans="9:14" x14ac:dyDescent="0.25">
      <c r="I274" s="1"/>
      <c r="J274" s="1"/>
      <c r="N274" s="3"/>
    </row>
    <row r="275" spans="9:14" x14ac:dyDescent="0.25">
      <c r="I275" s="1"/>
      <c r="J275" s="1"/>
      <c r="N275" s="3"/>
    </row>
    <row r="276" spans="9:14" x14ac:dyDescent="0.25">
      <c r="I276" s="1"/>
      <c r="J276" s="1"/>
      <c r="N276" s="3"/>
    </row>
    <row r="277" spans="9:14" x14ac:dyDescent="0.25">
      <c r="I277" s="1"/>
      <c r="J277" s="1"/>
      <c r="N277" s="3"/>
    </row>
    <row r="278" spans="9:14" x14ac:dyDescent="0.25">
      <c r="I278" s="1"/>
      <c r="J278" s="1"/>
      <c r="N278" s="3"/>
    </row>
    <row r="279" spans="9:14" x14ac:dyDescent="0.25">
      <c r="I279" s="1"/>
      <c r="J279" s="1"/>
      <c r="N279" s="3"/>
    </row>
    <row r="280" spans="9:14" x14ac:dyDescent="0.25">
      <c r="I280" s="1"/>
      <c r="J280" s="1"/>
      <c r="N280" s="3"/>
    </row>
    <row r="281" spans="9:14" x14ac:dyDescent="0.25">
      <c r="I281" s="1"/>
      <c r="J281" s="1"/>
      <c r="N281" s="3"/>
    </row>
    <row r="282" spans="9:14" x14ac:dyDescent="0.25">
      <c r="I282" s="1"/>
      <c r="J282" s="1"/>
      <c r="N282" s="3"/>
    </row>
    <row r="283" spans="9:14" x14ac:dyDescent="0.25">
      <c r="I283" s="1"/>
      <c r="J283" s="1"/>
      <c r="N283" s="3"/>
    </row>
    <row r="284" spans="9:14" x14ac:dyDescent="0.25">
      <c r="I284" s="1"/>
      <c r="J284" s="1"/>
      <c r="N284" s="3"/>
    </row>
    <row r="285" spans="9:14" x14ac:dyDescent="0.25">
      <c r="I285" s="1"/>
      <c r="J285" s="1"/>
      <c r="N285" s="3"/>
    </row>
    <row r="286" spans="9:14" x14ac:dyDescent="0.25">
      <c r="I286" s="1"/>
      <c r="J286" s="1"/>
      <c r="N286" s="3"/>
    </row>
    <row r="287" spans="9:14" x14ac:dyDescent="0.25">
      <c r="I287" s="1"/>
      <c r="J287" s="1"/>
      <c r="N287" s="3"/>
    </row>
    <row r="288" spans="9:14" x14ac:dyDescent="0.25">
      <c r="I288" s="1"/>
      <c r="J288" s="1"/>
      <c r="N288" s="3"/>
    </row>
    <row r="289" spans="1:14" x14ac:dyDescent="0.25">
      <c r="I289" s="1"/>
      <c r="J289" s="1"/>
      <c r="N289" s="3"/>
    </row>
    <row r="290" spans="1:14" x14ac:dyDescent="0.25">
      <c r="I290" s="1"/>
      <c r="J290" s="1"/>
      <c r="N290" s="3"/>
    </row>
    <row r="291" spans="1:14" s="6" customFormat="1" ht="18.75" x14ac:dyDescent="0.3">
      <c r="A291" s="5"/>
      <c r="B291" s="5"/>
      <c r="F291" s="7"/>
      <c r="I291" s="5"/>
    </row>
    <row r="292" spans="1:14" s="6" customFormat="1" ht="18.75" x14ac:dyDescent="0.3">
      <c r="A292" s="5"/>
      <c r="B292" s="5"/>
      <c r="F292" s="7"/>
      <c r="I292" s="5"/>
    </row>
    <row r="293" spans="1:14" s="1" customFormat="1" x14ac:dyDescent="0.25">
      <c r="A293" s="8"/>
      <c r="B293" s="8"/>
      <c r="C293" s="8"/>
      <c r="D293" s="8"/>
      <c r="E293" s="8"/>
      <c r="F293" s="9"/>
      <c r="N293" s="10"/>
    </row>
    <row r="294" spans="1:14" x14ac:dyDescent="0.25">
      <c r="I294" s="1"/>
      <c r="J294" s="1"/>
      <c r="N294" s="3"/>
    </row>
    <row r="295" spans="1:14" x14ac:dyDescent="0.25">
      <c r="I295" s="1"/>
      <c r="J295" s="1"/>
      <c r="N295" s="3"/>
    </row>
    <row r="296" spans="1:14" x14ac:dyDescent="0.25">
      <c r="I296" s="1"/>
      <c r="J296" s="1"/>
      <c r="N296" s="3"/>
    </row>
    <row r="297" spans="1:14" x14ac:dyDescent="0.25">
      <c r="I297" s="1"/>
      <c r="J297" s="1"/>
      <c r="N297" s="3"/>
    </row>
    <row r="298" spans="1:14" x14ac:dyDescent="0.25">
      <c r="I298" s="1"/>
      <c r="J298" s="1"/>
      <c r="N298" s="3"/>
    </row>
    <row r="299" spans="1:14" x14ac:dyDescent="0.25">
      <c r="I299" s="1"/>
      <c r="J299" s="1"/>
      <c r="N299" s="3"/>
    </row>
    <row r="300" spans="1:14" x14ac:dyDescent="0.25">
      <c r="I300" s="1"/>
      <c r="J300" s="1"/>
      <c r="N300" s="3"/>
    </row>
    <row r="301" spans="1:14" x14ac:dyDescent="0.25">
      <c r="I301" s="1"/>
      <c r="J301" s="1"/>
      <c r="N301" s="3"/>
    </row>
    <row r="302" spans="1:14" x14ac:dyDescent="0.25">
      <c r="I302" s="1"/>
      <c r="J302" s="1"/>
      <c r="N302" s="3"/>
    </row>
    <row r="303" spans="1:14" x14ac:dyDescent="0.25">
      <c r="I303" s="1"/>
      <c r="J303" s="1"/>
      <c r="N303" s="3"/>
    </row>
    <row r="304" spans="1:14" x14ac:dyDescent="0.25">
      <c r="I304" s="1"/>
      <c r="J304" s="1"/>
      <c r="N304" s="3"/>
    </row>
    <row r="305" spans="1:14" x14ac:dyDescent="0.25">
      <c r="I305" s="1"/>
      <c r="J305" s="1"/>
      <c r="N305" s="3"/>
    </row>
    <row r="306" spans="1:14" x14ac:dyDescent="0.25">
      <c r="I306" s="1"/>
      <c r="J306" s="1"/>
      <c r="N306" s="3"/>
    </row>
    <row r="307" spans="1:14" x14ac:dyDescent="0.25">
      <c r="I307" s="1"/>
      <c r="J307" s="1"/>
      <c r="N307" s="3"/>
    </row>
    <row r="308" spans="1:14" x14ac:dyDescent="0.25">
      <c r="I308" s="1"/>
      <c r="J308" s="1"/>
      <c r="N308" s="3"/>
    </row>
    <row r="309" spans="1:14" x14ac:dyDescent="0.25">
      <c r="I309" s="1"/>
      <c r="J309" s="1"/>
      <c r="N309" s="3"/>
    </row>
    <row r="310" spans="1:14" x14ac:dyDescent="0.25">
      <c r="I310" s="1"/>
      <c r="J310" s="1"/>
      <c r="N310" s="3"/>
    </row>
    <row r="311" spans="1:14" x14ac:dyDescent="0.25">
      <c r="I311" s="1"/>
      <c r="J311" s="1"/>
      <c r="N311" s="3"/>
    </row>
    <row r="312" spans="1:14" x14ac:dyDescent="0.25">
      <c r="I312" s="1"/>
      <c r="J312" s="1"/>
      <c r="N312" s="3"/>
    </row>
    <row r="313" spans="1:14" x14ac:dyDescent="0.25">
      <c r="I313" s="1"/>
      <c r="J313" s="1"/>
      <c r="N313" s="3"/>
    </row>
    <row r="316" spans="1:14" s="6" customFormat="1" ht="18.75" x14ac:dyDescent="0.3">
      <c r="A316" s="5"/>
      <c r="B316" s="5"/>
      <c r="F316" s="7"/>
      <c r="I316" s="5"/>
    </row>
    <row r="317" spans="1:14" s="6" customFormat="1" ht="18.75" x14ac:dyDescent="0.3">
      <c r="A317" s="5"/>
      <c r="B317" s="5"/>
      <c r="F317" s="7"/>
      <c r="I317" s="5"/>
    </row>
    <row r="318" spans="1:14" s="1" customFormat="1" x14ac:dyDescent="0.25">
      <c r="A318" s="8"/>
      <c r="B318" s="8"/>
      <c r="C318" s="8"/>
      <c r="D318" s="8"/>
      <c r="E318" s="8"/>
      <c r="F318" s="9"/>
      <c r="N318" s="10"/>
    </row>
    <row r="319" spans="1:14" x14ac:dyDescent="0.25">
      <c r="I319" s="1"/>
      <c r="J319" s="1"/>
      <c r="N319" s="3"/>
    </row>
    <row r="320" spans="1:14" x14ac:dyDescent="0.25">
      <c r="I320" s="1"/>
      <c r="J320" s="1"/>
      <c r="N320" s="3"/>
    </row>
    <row r="321" spans="9:14" x14ac:dyDescent="0.25">
      <c r="I321" s="1"/>
      <c r="J321" s="1"/>
      <c r="N321" s="3"/>
    </row>
    <row r="322" spans="9:14" x14ac:dyDescent="0.25">
      <c r="I322" s="1"/>
      <c r="J322" s="1"/>
      <c r="N322" s="3"/>
    </row>
    <row r="323" spans="9:14" x14ac:dyDescent="0.25">
      <c r="I323" s="1"/>
      <c r="J323" s="1"/>
      <c r="N323" s="3"/>
    </row>
    <row r="324" spans="9:14" x14ac:dyDescent="0.25">
      <c r="I324" s="1"/>
      <c r="J324" s="1"/>
      <c r="N324" s="3"/>
    </row>
    <row r="325" spans="9:14" x14ac:dyDescent="0.25">
      <c r="I325" s="1"/>
      <c r="J325" s="1"/>
      <c r="N325" s="3"/>
    </row>
    <row r="326" spans="9:14" x14ac:dyDescent="0.25">
      <c r="I326" s="1"/>
      <c r="J326" s="1"/>
      <c r="N326" s="3"/>
    </row>
    <row r="327" spans="9:14" x14ac:dyDescent="0.25">
      <c r="I327" s="1"/>
      <c r="J327" s="1"/>
      <c r="N327" s="3"/>
    </row>
    <row r="328" spans="9:14" x14ac:dyDescent="0.25">
      <c r="I328" s="1"/>
      <c r="J328" s="1"/>
      <c r="N328" s="3"/>
    </row>
    <row r="329" spans="9:14" x14ac:dyDescent="0.25">
      <c r="I329" s="1"/>
      <c r="J329" s="1"/>
      <c r="N329" s="3"/>
    </row>
    <row r="330" spans="9:14" x14ac:dyDescent="0.25">
      <c r="I330" s="1"/>
      <c r="J330" s="1"/>
      <c r="N330" s="3"/>
    </row>
    <row r="331" spans="9:14" x14ac:dyDescent="0.25">
      <c r="I331" s="1"/>
      <c r="J331" s="1"/>
      <c r="N331" s="3"/>
    </row>
    <row r="332" spans="9:14" x14ac:dyDescent="0.25">
      <c r="I332" s="1"/>
      <c r="J332" s="1"/>
      <c r="N332" s="3"/>
    </row>
    <row r="333" spans="9:14" x14ac:dyDescent="0.25">
      <c r="I333" s="1"/>
      <c r="J333" s="1"/>
      <c r="N333" s="3"/>
    </row>
    <row r="334" spans="9:14" x14ac:dyDescent="0.25">
      <c r="I334" s="1"/>
      <c r="J334" s="1"/>
      <c r="N334" s="3"/>
    </row>
    <row r="335" spans="9:14" x14ac:dyDescent="0.25">
      <c r="I335" s="1"/>
      <c r="J335" s="1"/>
      <c r="N335" s="3"/>
    </row>
    <row r="336" spans="9:14" x14ac:dyDescent="0.25">
      <c r="I336" s="1"/>
      <c r="J336" s="1"/>
      <c r="N336" s="3"/>
    </row>
    <row r="337" spans="1:14" x14ac:dyDescent="0.25">
      <c r="I337" s="1"/>
      <c r="J337" s="1"/>
      <c r="N337" s="3"/>
    </row>
    <row r="338" spans="1:14" x14ac:dyDescent="0.25">
      <c r="I338" s="1"/>
      <c r="J338" s="1"/>
      <c r="N338" s="3"/>
    </row>
    <row r="341" spans="1:14" s="6" customFormat="1" ht="18.75" x14ac:dyDescent="0.3">
      <c r="A341" s="5"/>
      <c r="B341" s="5"/>
      <c r="F341" s="7"/>
      <c r="I341" s="5"/>
    </row>
    <row r="342" spans="1:14" s="6" customFormat="1" ht="18.75" x14ac:dyDescent="0.3">
      <c r="A342" s="5"/>
      <c r="B342" s="5"/>
      <c r="F342" s="7"/>
      <c r="I342" s="5"/>
    </row>
    <row r="343" spans="1:14" s="1" customFormat="1" x14ac:dyDescent="0.25">
      <c r="A343" s="8"/>
      <c r="B343" s="8"/>
      <c r="C343" s="8"/>
      <c r="D343" s="8"/>
      <c r="E343" s="8"/>
      <c r="F343" s="9"/>
      <c r="N343" s="10"/>
    </row>
    <row r="344" spans="1:14" x14ac:dyDescent="0.25">
      <c r="I344" s="1"/>
      <c r="J344" s="1"/>
      <c r="N344" s="3"/>
    </row>
    <row r="345" spans="1:14" x14ac:dyDescent="0.25">
      <c r="I345" s="1"/>
      <c r="J345" s="1"/>
      <c r="N345" s="3"/>
    </row>
    <row r="346" spans="1:14" x14ac:dyDescent="0.25">
      <c r="I346" s="1"/>
      <c r="J346" s="1"/>
      <c r="N346" s="3"/>
    </row>
    <row r="347" spans="1:14" x14ac:dyDescent="0.25">
      <c r="I347" s="1"/>
      <c r="J347" s="1"/>
      <c r="N347" s="3"/>
    </row>
    <row r="348" spans="1:14" x14ac:dyDescent="0.25">
      <c r="I348" s="1"/>
      <c r="J348" s="1"/>
      <c r="N348" s="3"/>
    </row>
    <row r="349" spans="1:14" x14ac:dyDescent="0.25">
      <c r="I349" s="1"/>
      <c r="J349" s="1"/>
      <c r="N349" s="3"/>
    </row>
    <row r="350" spans="1:14" x14ac:dyDescent="0.25">
      <c r="I350" s="1"/>
      <c r="J350" s="1"/>
      <c r="N350" s="3"/>
    </row>
    <row r="351" spans="1:14" x14ac:dyDescent="0.25">
      <c r="I351" s="1"/>
      <c r="J351" s="1"/>
      <c r="N351" s="3"/>
    </row>
    <row r="352" spans="1:14" x14ac:dyDescent="0.25">
      <c r="I352" s="1"/>
      <c r="J352" s="1"/>
      <c r="N352" s="3"/>
    </row>
    <row r="353" spans="1:14" x14ac:dyDescent="0.25">
      <c r="I353" s="1"/>
      <c r="J353" s="1"/>
      <c r="N353" s="3"/>
    </row>
    <row r="354" spans="1:14" x14ac:dyDescent="0.25">
      <c r="I354" s="1"/>
      <c r="J354" s="1"/>
      <c r="N354" s="3"/>
    </row>
    <row r="355" spans="1:14" x14ac:dyDescent="0.25">
      <c r="I355" s="1"/>
      <c r="J355" s="1"/>
      <c r="N355" s="3"/>
    </row>
    <row r="356" spans="1:14" x14ac:dyDescent="0.25">
      <c r="I356" s="1"/>
      <c r="J356" s="1"/>
      <c r="N356" s="3"/>
    </row>
    <row r="357" spans="1:14" x14ac:dyDescent="0.25">
      <c r="I357" s="1"/>
      <c r="J357" s="1"/>
      <c r="N357" s="3"/>
    </row>
    <row r="358" spans="1:14" x14ac:dyDescent="0.25">
      <c r="I358" s="1"/>
      <c r="J358" s="1"/>
      <c r="N358" s="3"/>
    </row>
    <row r="359" spans="1:14" x14ac:dyDescent="0.25">
      <c r="I359" s="1"/>
      <c r="J359" s="1"/>
      <c r="N359" s="3"/>
    </row>
    <row r="360" spans="1:14" x14ac:dyDescent="0.25">
      <c r="I360" s="1"/>
      <c r="J360" s="1"/>
      <c r="N360" s="3"/>
    </row>
    <row r="361" spans="1:14" x14ac:dyDescent="0.25">
      <c r="I361" s="1"/>
      <c r="J361" s="1"/>
      <c r="N361" s="3"/>
    </row>
    <row r="362" spans="1:14" x14ac:dyDescent="0.25">
      <c r="I362" s="1"/>
      <c r="J362" s="1"/>
      <c r="N362" s="3"/>
    </row>
    <row r="363" spans="1:14" x14ac:dyDescent="0.25">
      <c r="I363" s="1"/>
      <c r="J363" s="1"/>
      <c r="N363" s="3"/>
    </row>
    <row r="366" spans="1:14" s="6" customFormat="1" ht="18.75" x14ac:dyDescent="0.3">
      <c r="A366" s="5"/>
      <c r="B366" s="5"/>
      <c r="F366" s="7"/>
      <c r="I366" s="5"/>
    </row>
    <row r="367" spans="1:14" s="6" customFormat="1" ht="18.75" x14ac:dyDescent="0.3">
      <c r="A367" s="5"/>
      <c r="B367" s="5"/>
      <c r="F367" s="7"/>
      <c r="I367" s="5"/>
    </row>
    <row r="368" spans="1:14" s="1" customFormat="1" x14ac:dyDescent="0.25">
      <c r="A368" s="8"/>
      <c r="B368" s="8"/>
      <c r="C368" s="8"/>
      <c r="D368" s="8"/>
      <c r="E368" s="8"/>
      <c r="F368" s="9"/>
      <c r="N368" s="10"/>
    </row>
    <row r="369" spans="9:14" x14ac:dyDescent="0.25">
      <c r="I369" s="1"/>
      <c r="J369" s="1"/>
      <c r="N369" s="3"/>
    </row>
    <row r="370" spans="9:14" x14ac:dyDescent="0.25">
      <c r="I370" s="1"/>
      <c r="J370" s="1"/>
      <c r="N370" s="3"/>
    </row>
    <row r="371" spans="9:14" x14ac:dyDescent="0.25">
      <c r="I371" s="1"/>
      <c r="J371" s="1"/>
      <c r="N371" s="3"/>
    </row>
    <row r="372" spans="9:14" x14ac:dyDescent="0.25">
      <c r="I372" s="1"/>
      <c r="J372" s="1"/>
      <c r="N372" s="3"/>
    </row>
    <row r="373" spans="9:14" x14ac:dyDescent="0.25">
      <c r="I373" s="1"/>
      <c r="J373" s="1"/>
      <c r="N373" s="3"/>
    </row>
    <row r="374" spans="9:14" x14ac:dyDescent="0.25">
      <c r="I374" s="1"/>
      <c r="J374" s="1"/>
      <c r="N374" s="3"/>
    </row>
    <row r="375" spans="9:14" x14ac:dyDescent="0.25">
      <c r="I375" s="1"/>
      <c r="J375" s="1"/>
      <c r="N375" s="3"/>
    </row>
    <row r="376" spans="9:14" x14ac:dyDescent="0.25">
      <c r="I376" s="1"/>
      <c r="J376" s="1"/>
      <c r="N376" s="3"/>
    </row>
    <row r="377" spans="9:14" x14ac:dyDescent="0.25">
      <c r="I377" s="1"/>
      <c r="J377" s="1"/>
      <c r="N377" s="3"/>
    </row>
    <row r="378" spans="9:14" x14ac:dyDescent="0.25">
      <c r="I378" s="1"/>
      <c r="J378" s="1"/>
      <c r="N378" s="3"/>
    </row>
    <row r="379" spans="9:14" x14ac:dyDescent="0.25">
      <c r="I379" s="1"/>
      <c r="J379" s="1"/>
      <c r="N379" s="3"/>
    </row>
    <row r="380" spans="9:14" x14ac:dyDescent="0.25">
      <c r="I380" s="1"/>
      <c r="J380" s="1"/>
      <c r="N380" s="3"/>
    </row>
    <row r="381" spans="9:14" x14ac:dyDescent="0.25">
      <c r="I381" s="1"/>
      <c r="J381" s="1"/>
      <c r="N381" s="3"/>
    </row>
    <row r="382" spans="9:14" x14ac:dyDescent="0.25">
      <c r="I382" s="1"/>
      <c r="J382" s="1"/>
      <c r="N382" s="3"/>
    </row>
    <row r="383" spans="9:14" x14ac:dyDescent="0.25">
      <c r="I383" s="1"/>
      <c r="J383" s="1"/>
      <c r="N383" s="3"/>
    </row>
    <row r="384" spans="9:14" x14ac:dyDescent="0.25">
      <c r="I384" s="1"/>
      <c r="J384" s="1"/>
      <c r="N384" s="3"/>
    </row>
    <row r="385" spans="1:14" x14ac:dyDescent="0.25">
      <c r="I385" s="1"/>
      <c r="J385" s="1"/>
      <c r="N385" s="3"/>
    </row>
    <row r="386" spans="1:14" x14ac:dyDescent="0.25">
      <c r="I386" s="1"/>
      <c r="J386" s="1"/>
      <c r="N386" s="3"/>
    </row>
    <row r="387" spans="1:14" x14ac:dyDescent="0.25">
      <c r="I387" s="1"/>
      <c r="J387" s="1"/>
      <c r="N387" s="3"/>
    </row>
    <row r="388" spans="1:14" x14ac:dyDescent="0.25">
      <c r="I388" s="1"/>
      <c r="J388" s="1"/>
      <c r="N388" s="3"/>
    </row>
    <row r="391" spans="1:14" s="6" customFormat="1" ht="18.75" x14ac:dyDescent="0.3">
      <c r="A391" s="5"/>
      <c r="B391" s="5"/>
      <c r="F391" s="7"/>
      <c r="I391" s="5"/>
    </row>
    <row r="392" spans="1:14" s="6" customFormat="1" ht="18.75" x14ac:dyDescent="0.3">
      <c r="A392" s="5"/>
      <c r="B392" s="5"/>
      <c r="F392" s="7"/>
      <c r="I392" s="5"/>
    </row>
    <row r="393" spans="1:14" s="1" customFormat="1" x14ac:dyDescent="0.25">
      <c r="A393" s="8"/>
      <c r="B393" s="8"/>
      <c r="C393" s="8"/>
      <c r="D393" s="8"/>
      <c r="E393" s="8"/>
      <c r="F393" s="9"/>
      <c r="N393" s="10"/>
    </row>
    <row r="394" spans="1:14" x14ac:dyDescent="0.25">
      <c r="I394" s="1"/>
      <c r="J394" s="1"/>
      <c r="N394" s="3"/>
    </row>
    <row r="395" spans="1:14" x14ac:dyDescent="0.25">
      <c r="I395" s="1"/>
      <c r="J395" s="1"/>
      <c r="N395" s="3"/>
    </row>
    <row r="396" spans="1:14" x14ac:dyDescent="0.25">
      <c r="I396" s="1"/>
      <c r="J396" s="1"/>
      <c r="N396" s="3"/>
    </row>
    <row r="397" spans="1:14" x14ac:dyDescent="0.25">
      <c r="I397" s="1"/>
      <c r="J397" s="1"/>
      <c r="N397" s="3"/>
    </row>
    <row r="398" spans="1:14" x14ac:dyDescent="0.25">
      <c r="I398" s="1"/>
      <c r="J398" s="1"/>
      <c r="N398" s="3"/>
    </row>
    <row r="399" spans="1:14" x14ac:dyDescent="0.25">
      <c r="I399" s="1"/>
      <c r="J399" s="1"/>
      <c r="N399" s="3"/>
    </row>
    <row r="400" spans="1:14" x14ac:dyDescent="0.25">
      <c r="I400" s="1"/>
      <c r="J400" s="1"/>
      <c r="N400" s="3"/>
    </row>
    <row r="401" spans="1:14" x14ac:dyDescent="0.25">
      <c r="I401" s="1"/>
      <c r="J401" s="1"/>
      <c r="N401" s="3"/>
    </row>
    <row r="402" spans="1:14" x14ac:dyDescent="0.25">
      <c r="I402" s="1"/>
      <c r="J402" s="1"/>
      <c r="N402" s="3"/>
    </row>
    <row r="403" spans="1:14" x14ac:dyDescent="0.25">
      <c r="I403" s="1"/>
      <c r="J403" s="1"/>
      <c r="N403" s="3"/>
    </row>
    <row r="404" spans="1:14" x14ac:dyDescent="0.25">
      <c r="I404" s="1"/>
      <c r="J404" s="1"/>
      <c r="N404" s="3"/>
    </row>
    <row r="405" spans="1:14" x14ac:dyDescent="0.25">
      <c r="I405" s="1"/>
      <c r="J405" s="1"/>
      <c r="N405" s="3"/>
    </row>
    <row r="406" spans="1:14" x14ac:dyDescent="0.25">
      <c r="I406" s="1"/>
      <c r="J406" s="1"/>
      <c r="N406" s="3"/>
    </row>
    <row r="407" spans="1:14" x14ac:dyDescent="0.25">
      <c r="I407" s="1"/>
      <c r="J407" s="1"/>
      <c r="N407" s="3"/>
    </row>
    <row r="408" spans="1:14" x14ac:dyDescent="0.25">
      <c r="I408" s="1"/>
      <c r="J408" s="1"/>
      <c r="N408" s="3"/>
    </row>
    <row r="409" spans="1:14" x14ac:dyDescent="0.25">
      <c r="I409" s="1"/>
      <c r="J409" s="1"/>
      <c r="N409" s="3"/>
    </row>
    <row r="410" spans="1:14" x14ac:dyDescent="0.25">
      <c r="I410" s="1"/>
      <c r="J410" s="1"/>
      <c r="N410" s="3"/>
    </row>
    <row r="411" spans="1:14" x14ac:dyDescent="0.25">
      <c r="I411" s="1"/>
      <c r="J411" s="1"/>
      <c r="N411" s="3"/>
    </row>
    <row r="412" spans="1:14" x14ac:dyDescent="0.25">
      <c r="I412" s="1"/>
      <c r="J412" s="1"/>
      <c r="N412" s="3"/>
    </row>
    <row r="413" spans="1:14" x14ac:dyDescent="0.25">
      <c r="I413" s="1"/>
      <c r="J413" s="1"/>
      <c r="N413" s="3"/>
    </row>
    <row r="416" spans="1:14" s="6" customFormat="1" ht="18.75" x14ac:dyDescent="0.3">
      <c r="A416" s="5"/>
      <c r="B416" s="5"/>
      <c r="F416" s="7"/>
      <c r="I416" s="5"/>
    </row>
    <row r="417" spans="1:14" s="6" customFormat="1" ht="18.75" x14ac:dyDescent="0.3">
      <c r="A417" s="5"/>
      <c r="B417" s="5"/>
      <c r="F417" s="7"/>
      <c r="I417" s="5"/>
    </row>
    <row r="418" spans="1:14" s="1" customFormat="1" x14ac:dyDescent="0.25">
      <c r="A418" s="8"/>
      <c r="B418" s="8"/>
      <c r="C418" s="8"/>
      <c r="D418" s="8"/>
      <c r="E418" s="8"/>
      <c r="F418" s="9"/>
      <c r="N418" s="10"/>
    </row>
    <row r="419" spans="1:14" x14ac:dyDescent="0.25">
      <c r="I419" s="1"/>
      <c r="J419" s="1"/>
      <c r="N419" s="3"/>
    </row>
    <row r="420" spans="1:14" x14ac:dyDescent="0.25">
      <c r="I420" s="1"/>
      <c r="J420" s="1"/>
      <c r="N420" s="3"/>
    </row>
    <row r="421" spans="1:14" x14ac:dyDescent="0.25">
      <c r="I421" s="1"/>
      <c r="J421" s="1"/>
      <c r="N421" s="3"/>
    </row>
    <row r="422" spans="1:14" x14ac:dyDescent="0.25">
      <c r="I422" s="1"/>
      <c r="J422" s="1"/>
      <c r="N422" s="3"/>
    </row>
    <row r="423" spans="1:14" x14ac:dyDescent="0.25">
      <c r="I423" s="1"/>
      <c r="J423" s="1"/>
      <c r="N423" s="3"/>
    </row>
    <row r="424" spans="1:14" x14ac:dyDescent="0.25">
      <c r="I424" s="1"/>
      <c r="J424" s="1"/>
      <c r="N424" s="3"/>
    </row>
    <row r="425" spans="1:14" x14ac:dyDescent="0.25">
      <c r="I425" s="1"/>
      <c r="J425" s="1"/>
      <c r="N425" s="3"/>
    </row>
    <row r="426" spans="1:14" x14ac:dyDescent="0.25">
      <c r="I426" s="1"/>
      <c r="J426" s="1"/>
      <c r="N426" s="3"/>
    </row>
    <row r="427" spans="1:14" x14ac:dyDescent="0.25">
      <c r="I427" s="1"/>
      <c r="J427" s="1"/>
      <c r="N427" s="3"/>
    </row>
    <row r="428" spans="1:14" x14ac:dyDescent="0.25">
      <c r="I428" s="1"/>
      <c r="J428" s="1"/>
      <c r="N428" s="3"/>
    </row>
    <row r="429" spans="1:14" x14ac:dyDescent="0.25">
      <c r="I429" s="1"/>
      <c r="J429" s="1"/>
      <c r="N429" s="3"/>
    </row>
    <row r="430" spans="1:14" x14ac:dyDescent="0.25">
      <c r="I430" s="1"/>
      <c r="J430" s="1"/>
      <c r="N430" s="3"/>
    </row>
    <row r="431" spans="1:14" x14ac:dyDescent="0.25">
      <c r="I431" s="1"/>
      <c r="J431" s="1"/>
      <c r="N431" s="3"/>
    </row>
    <row r="432" spans="1:14" x14ac:dyDescent="0.25">
      <c r="I432" s="1"/>
      <c r="J432" s="1"/>
      <c r="N432" s="3"/>
    </row>
    <row r="433" spans="1:14" x14ac:dyDescent="0.25">
      <c r="I433" s="1"/>
      <c r="J433" s="1"/>
      <c r="N433" s="3"/>
    </row>
    <row r="434" spans="1:14" x14ac:dyDescent="0.25">
      <c r="I434" s="1"/>
      <c r="J434" s="1"/>
      <c r="N434" s="3"/>
    </row>
    <row r="435" spans="1:14" x14ac:dyDescent="0.25">
      <c r="I435" s="1"/>
      <c r="J435" s="1"/>
      <c r="N435" s="3"/>
    </row>
    <row r="436" spans="1:14" x14ac:dyDescent="0.25">
      <c r="I436" s="1"/>
      <c r="J436" s="1"/>
      <c r="N436" s="3"/>
    </row>
    <row r="437" spans="1:14" x14ac:dyDescent="0.25">
      <c r="I437" s="1"/>
      <c r="J437" s="1"/>
      <c r="N437" s="3"/>
    </row>
    <row r="438" spans="1:14" x14ac:dyDescent="0.25">
      <c r="I438" s="1"/>
      <c r="J438" s="1"/>
      <c r="N438" s="3"/>
    </row>
    <row r="441" spans="1:14" s="6" customFormat="1" ht="18.75" x14ac:dyDescent="0.3">
      <c r="A441" s="5"/>
      <c r="B441" s="5"/>
      <c r="F441" s="7"/>
      <c r="I441" s="5"/>
    </row>
    <row r="442" spans="1:14" s="6" customFormat="1" ht="18.75" x14ac:dyDescent="0.3">
      <c r="A442" s="5"/>
      <c r="B442" s="5"/>
      <c r="F442" s="7"/>
      <c r="I442" s="5"/>
    </row>
    <row r="443" spans="1:14" s="1" customFormat="1" x14ac:dyDescent="0.25">
      <c r="A443" s="8"/>
      <c r="B443" s="8"/>
      <c r="C443" s="8"/>
      <c r="D443" s="8"/>
      <c r="E443" s="8"/>
      <c r="F443" s="9"/>
      <c r="N443" s="10"/>
    </row>
    <row r="444" spans="1:14" x14ac:dyDescent="0.25">
      <c r="I444" s="1"/>
      <c r="J444" s="1"/>
      <c r="N444" s="3"/>
    </row>
    <row r="445" spans="1:14" x14ac:dyDescent="0.25">
      <c r="I445" s="1"/>
      <c r="J445" s="1"/>
      <c r="N445" s="3"/>
    </row>
    <row r="446" spans="1:14" x14ac:dyDescent="0.25">
      <c r="I446" s="1"/>
      <c r="J446" s="1"/>
      <c r="N446" s="3"/>
    </row>
    <row r="447" spans="1:14" x14ac:dyDescent="0.25">
      <c r="I447" s="1"/>
      <c r="J447" s="1"/>
      <c r="N447" s="3"/>
    </row>
    <row r="448" spans="1:14" x14ac:dyDescent="0.25">
      <c r="I448" s="1"/>
      <c r="J448" s="1"/>
      <c r="N448" s="3"/>
    </row>
    <row r="449" spans="9:14" x14ac:dyDescent="0.25">
      <c r="I449" s="1"/>
      <c r="J449" s="1"/>
      <c r="N449" s="3"/>
    </row>
    <row r="450" spans="9:14" x14ac:dyDescent="0.25">
      <c r="I450" s="1"/>
      <c r="J450" s="1"/>
      <c r="N450" s="3"/>
    </row>
    <row r="451" spans="9:14" x14ac:dyDescent="0.25">
      <c r="I451" s="1"/>
      <c r="J451" s="1"/>
      <c r="N451" s="3"/>
    </row>
    <row r="452" spans="9:14" x14ac:dyDescent="0.25">
      <c r="I452" s="1"/>
      <c r="J452" s="1"/>
      <c r="N452" s="3"/>
    </row>
    <row r="453" spans="9:14" x14ac:dyDescent="0.25">
      <c r="I453" s="1"/>
      <c r="J453" s="1"/>
      <c r="N453" s="3"/>
    </row>
    <row r="454" spans="9:14" x14ac:dyDescent="0.25">
      <c r="I454" s="1"/>
      <c r="J454" s="1"/>
      <c r="N454" s="3"/>
    </row>
    <row r="455" spans="9:14" x14ac:dyDescent="0.25">
      <c r="I455" s="1"/>
      <c r="J455" s="1"/>
      <c r="N455" s="3"/>
    </row>
    <row r="456" spans="9:14" x14ac:dyDescent="0.25">
      <c r="I456" s="1"/>
      <c r="J456" s="1"/>
      <c r="N456" s="3"/>
    </row>
    <row r="457" spans="9:14" x14ac:dyDescent="0.25">
      <c r="I457" s="1"/>
      <c r="J457" s="1"/>
      <c r="N457" s="3"/>
    </row>
    <row r="458" spans="9:14" x14ac:dyDescent="0.25">
      <c r="I458" s="1"/>
      <c r="J458" s="1"/>
      <c r="N458" s="3"/>
    </row>
    <row r="459" spans="9:14" x14ac:dyDescent="0.25">
      <c r="I459" s="1"/>
      <c r="J459" s="1"/>
      <c r="N459" s="3"/>
    </row>
    <row r="460" spans="9:14" x14ac:dyDescent="0.25">
      <c r="I460" s="1"/>
      <c r="J460" s="1"/>
      <c r="N460" s="3"/>
    </row>
    <row r="461" spans="9:14" x14ac:dyDescent="0.25">
      <c r="I461" s="1"/>
      <c r="J461" s="1"/>
      <c r="N461" s="3"/>
    </row>
    <row r="462" spans="9:14" x14ac:dyDescent="0.25">
      <c r="I462" s="1"/>
      <c r="J462" s="1"/>
      <c r="N462" s="3"/>
    </row>
    <row r="463" spans="9:14" x14ac:dyDescent="0.25">
      <c r="I463" s="1"/>
      <c r="J463" s="1"/>
      <c r="N463" s="3"/>
    </row>
    <row r="604" spans="4:6" x14ac:dyDescent="0.25">
      <c r="D604" s="2" t="str">
        <f t="shared" ref="D604:D606" si="3">IF(ISBLANK(C604),"",VLOOKUP(C604,Entry,2,FALSE))</f>
        <v/>
      </c>
      <c r="E604" s="2" t="str">
        <f t="shared" ref="E604:E606" si="4">IF(ISBLANK(C604),"",VLOOKUP(C604,Entry,3,FALSE))</f>
        <v/>
      </c>
      <c r="F604" s="3" t="str">
        <f t="shared" ref="F604:F606" si="5">IF(ISBLANK(C604),"",VLOOKUP(C604,Entry,4,FALSE))</f>
        <v/>
      </c>
    </row>
    <row r="605" spans="4:6" x14ac:dyDescent="0.25">
      <c r="D605" s="2" t="str">
        <f t="shared" si="3"/>
        <v/>
      </c>
      <c r="E605" s="2" t="str">
        <f t="shared" si="4"/>
        <v/>
      </c>
      <c r="F605" s="3" t="str">
        <f t="shared" si="5"/>
        <v/>
      </c>
    </row>
    <row r="606" spans="4:6" x14ac:dyDescent="0.25">
      <c r="D606" s="2" t="str">
        <f t="shared" si="3"/>
        <v/>
      </c>
      <c r="E606" s="2" t="str">
        <f t="shared" si="4"/>
        <v/>
      </c>
      <c r="F606" s="3" t="str">
        <f t="shared" si="5"/>
        <v/>
      </c>
    </row>
    <row r="607" spans="4:6" x14ac:dyDescent="0.25">
      <c r="D607" s="2" t="str">
        <f>IF(ISBLANK(C607),"",VLOOKUP(C607,Entries,2))</f>
        <v/>
      </c>
      <c r="E607" s="2" t="str">
        <f>IF(ISBLANK(C607),"",VLOOKUP(C607,Entries,3))</f>
        <v/>
      </c>
      <c r="F607" s="3" t="str">
        <f>IF(ISBLANK(C607),"",VLOOKUP(C607,Entries,4))</f>
        <v/>
      </c>
    </row>
  </sheetData>
  <sortState ref="H11:M68">
    <sortCondition ref="M11:M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2019-05-13T20:21:44Z</dcterms:created>
  <dcterms:modified xsi:type="dcterms:W3CDTF">2019-05-13T20:30:29Z</dcterms:modified>
</cp:coreProperties>
</file>